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ntratosc\Compartido\0. COMPARTIDO CONTRATOS 2023\7. JUAN DAVID HENAO\2 CONVOCATORIAS\CONVOCATORIA 010 ADECUACIÓN INFRAESTRUCTURA ALBERGUE SAN VICENTE\"/>
    </mc:Choice>
  </mc:AlternateContent>
  <bookViews>
    <workbookView xWindow="0" yWindow="0" windowWidth="23040" windowHeight="9228" firstSheet="1" activeTab="1"/>
  </bookViews>
  <sheets>
    <sheet name="Boyaca (2)ESPECIFICACIONES TEC" sheetId="6" state="hidden" r:id="rId1"/>
    <sheet name="SANVICENTE" sheetId="8" r:id="rId2"/>
    <sheet name="EJEMPLO" sheetId="4"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2" i="8" l="1"/>
  <c r="F80" i="8"/>
  <c r="F78" i="8"/>
  <c r="F79" i="8" l="1"/>
  <c r="F77" i="8"/>
  <c r="F76" i="8"/>
  <c r="F48" i="4" l="1"/>
  <c r="F39" i="4" l="1"/>
  <c r="F105" i="4" l="1"/>
  <c r="F101" i="4"/>
  <c r="F72" i="4"/>
  <c r="F68" i="4"/>
  <c r="F33" i="4"/>
  <c r="F30" i="4"/>
  <c r="F26" i="4"/>
  <c r="F23" i="4"/>
  <c r="F13" i="4"/>
  <c r="F85" i="4" l="1"/>
  <c r="F53" i="4"/>
  <c r="F106" i="4" l="1"/>
  <c r="F109" i="4" s="1"/>
  <c r="F110" i="4" s="1"/>
  <c r="F107" i="4" l="1"/>
  <c r="F108" i="4"/>
  <c r="F111" i="4" l="1"/>
  <c r="F113" i="4" s="1"/>
</calcChain>
</file>

<file path=xl/sharedStrings.xml><?xml version="1.0" encoding="utf-8"?>
<sst xmlns="http://schemas.openxmlformats.org/spreadsheetml/2006/main" count="977" uniqueCount="459">
  <si>
    <t>und</t>
  </si>
  <si>
    <t>Pintura  tres manos en vinilo tipo 1, Incluye fachadas, equipos</t>
  </si>
  <si>
    <t>m2</t>
  </si>
  <si>
    <t>Pintura en vinilo tipo 1 para franja perimetral,vigas, columnas, incluye fachadas y equipos</t>
  </si>
  <si>
    <t>ml</t>
  </si>
  <si>
    <t>Estuco plastico areas internas</t>
  </si>
  <si>
    <t xml:space="preserve">Pintura esmalte baranda </t>
  </si>
  <si>
    <t>SUB-TOTAL</t>
  </si>
  <si>
    <t>HOSPITALIZACION SEGUNDO PISO</t>
  </si>
  <si>
    <t>Preliminares</t>
  </si>
  <si>
    <t xml:space="preserve">Demolición enchape pisos existentes </t>
  </si>
  <si>
    <t>Demolicion enchape muro</t>
  </si>
  <si>
    <t>Demolición muros, modificacion de baños</t>
  </si>
  <si>
    <t>Retiro material sobrante a botadero autorizado</t>
  </si>
  <si>
    <t>m3</t>
  </si>
  <si>
    <t>Desmonte de puertas h=2m, ancho 0.8m, acceso baños</t>
  </si>
  <si>
    <t>Mamposteria</t>
  </si>
  <si>
    <t>2.2.1</t>
  </si>
  <si>
    <t>Muro en superboar 6mm doble cara e=12cm, incluye estuco, cinta y todo la estructura para su correcta instalación</t>
  </si>
  <si>
    <t>Pañete</t>
  </si>
  <si>
    <t>2.3.1</t>
  </si>
  <si>
    <t>Pañete liso muro mortero 1:4</t>
  </si>
  <si>
    <t>2.3.2</t>
  </si>
  <si>
    <t>Pañete liso vigas,columnas, Mortero 1:4</t>
  </si>
  <si>
    <t>Carpinteria en aluminio</t>
  </si>
  <si>
    <t>2.4.1</t>
  </si>
  <si>
    <t>Instalaciones hidrosanitarias</t>
  </si>
  <si>
    <t>2.5.1</t>
  </si>
  <si>
    <t>Punto hidraulico de 1/2" tuberia RD 9</t>
  </si>
  <si>
    <t>un</t>
  </si>
  <si>
    <t>2.5.2</t>
  </si>
  <si>
    <t>Salida sanitaria 4"</t>
  </si>
  <si>
    <t>2.5.3</t>
  </si>
  <si>
    <t>Salida sanitaria2"</t>
  </si>
  <si>
    <t>2.5.4</t>
  </si>
  <si>
    <t>Registro 1/2</t>
  </si>
  <si>
    <t>Instalaciones Electricas</t>
  </si>
  <si>
    <t>2.6.1</t>
  </si>
  <si>
    <t>Salida interruptor lampara baños, incluye aparato, conductores y todos los materiales necesarios para la actividad</t>
  </si>
  <si>
    <t>2.6.2</t>
  </si>
  <si>
    <t>Tuberia conduit 3/4" Metalica incluye cable</t>
  </si>
  <si>
    <t>2.7.1</t>
  </si>
  <si>
    <t>2.7.2</t>
  </si>
  <si>
    <t>2.7.3</t>
  </si>
  <si>
    <t>Media caña en granito pulido</t>
  </si>
  <si>
    <t xml:space="preserve">Enchape ceramica para muro baños </t>
  </si>
  <si>
    <t>Rejilla de 3x2"</t>
  </si>
  <si>
    <t>Desmonte cielo raso todo tipo</t>
  </si>
  <si>
    <t>Cielo raso en drywall super placa RH 3/8", incluye estuco, cinta y todo la estructura para su correcta instalación</t>
  </si>
  <si>
    <t>Carpinteria  Madera y vidrio</t>
  </si>
  <si>
    <t>2.8.1</t>
  </si>
  <si>
    <t>2.8.2</t>
  </si>
  <si>
    <t>PRELIMINARES</t>
  </si>
  <si>
    <t xml:space="preserve">Demolicion media caña </t>
  </si>
  <si>
    <t>Demolicion de meson en concreto reforzado</t>
  </si>
  <si>
    <t>Media caña en mortero 1:3 esquineros, incluye corte y picada placa.</t>
  </si>
  <si>
    <t>Pañete sobre muro liso mortero 1:4 e=0.02m</t>
  </si>
  <si>
    <t>Pañete muro liso mortero 1:4 e=0.02m</t>
  </si>
  <si>
    <t>Canalizacion instalaciones equipos de odontologia, incluye regata piso, suministro e instalacion de canaleta. (La maniobra con las instalaciones de las unidades corresponden al hospital)</t>
  </si>
  <si>
    <t>INSTALACIONES HIDRAULICAS</t>
  </si>
  <si>
    <t>Punto hidraulico 1/2" tuberia RD 21</t>
  </si>
  <si>
    <t>Salida sanitaria de 2", incluye acople al sistema existente</t>
  </si>
  <si>
    <t>%</t>
  </si>
  <si>
    <t xml:space="preserve">ESPECIFICACION TECNICA </t>
  </si>
  <si>
    <t>ITEM</t>
  </si>
  <si>
    <t>DESCRIPCION</t>
  </si>
  <si>
    <t>UND</t>
  </si>
  <si>
    <t>CANTIDAD</t>
  </si>
  <si>
    <t>VALOR TOTAL</t>
  </si>
  <si>
    <t>2.1</t>
  </si>
  <si>
    <t>2.2</t>
  </si>
  <si>
    <t>2.7</t>
  </si>
  <si>
    <t>2.6</t>
  </si>
  <si>
    <t>2.8</t>
  </si>
  <si>
    <t>3.1</t>
  </si>
  <si>
    <t>3.1.1.</t>
  </si>
  <si>
    <t>3.1.2.</t>
  </si>
  <si>
    <t>3.1.3.</t>
  </si>
  <si>
    <t>3.1.4.</t>
  </si>
  <si>
    <t>3.1.5.</t>
  </si>
  <si>
    <t>3.1.6.</t>
  </si>
  <si>
    <t>3.1.7.</t>
  </si>
  <si>
    <t>3.2</t>
  </si>
  <si>
    <t>3.2.1.</t>
  </si>
  <si>
    <t>3.2.2.</t>
  </si>
  <si>
    <t>3.2.3.</t>
  </si>
  <si>
    <t>3.2.4.</t>
  </si>
  <si>
    <t>3.2.5.</t>
  </si>
  <si>
    <t>3.2.6.</t>
  </si>
  <si>
    <t>3.2.7.</t>
  </si>
  <si>
    <t>3.2.8.</t>
  </si>
  <si>
    <t>3.2.9.</t>
  </si>
  <si>
    <t>3.2.10.</t>
  </si>
  <si>
    <t>3.2.11.</t>
  </si>
  <si>
    <t>3.3</t>
  </si>
  <si>
    <t>3.3.1.</t>
  </si>
  <si>
    <t>3.3.2.</t>
  </si>
  <si>
    <t>TOTAL COSTO DIRECTO</t>
  </si>
  <si>
    <t>ADMINISTRACION</t>
  </si>
  <si>
    <t>IMPREVISTO</t>
  </si>
  <si>
    <t>UTILIDAD</t>
  </si>
  <si>
    <t>IVA SOBRE UTILIDAD</t>
  </si>
  <si>
    <t>TOTAL COSTO INDIRECTO</t>
  </si>
  <si>
    <t>VALOR TOTAL INVERSION 2021</t>
  </si>
  <si>
    <t>2.3</t>
  </si>
  <si>
    <t>2.4</t>
  </si>
  <si>
    <t>2.5</t>
  </si>
  <si>
    <t>Pisos Acabados y Enchapes</t>
  </si>
  <si>
    <t>3.0</t>
  </si>
  <si>
    <t>PINTURA GENERAL DEL HOSPITAL HERRERA RESTREPO</t>
  </si>
  <si>
    <t>CALIDAD DE LOS MATERIALES</t>
  </si>
  <si>
    <t>Tipo I (Según color institucional)</t>
  </si>
  <si>
    <t>N/A</t>
  </si>
  <si>
    <t>Plástico</t>
  </si>
  <si>
    <t>Mortero 1:4</t>
  </si>
  <si>
    <t>En PVC Tipo pesado terminado en galvanizado</t>
  </si>
  <si>
    <t>En PVCTipo pesado</t>
  </si>
  <si>
    <t>Tipo bola, con certificado de calidad</t>
  </si>
  <si>
    <t>Cemento blanco, granito No 2</t>
  </si>
  <si>
    <t>De primera clase para baños</t>
  </si>
  <si>
    <t>Visto bueno de la entidad</t>
  </si>
  <si>
    <t>Certificado de calidad</t>
  </si>
  <si>
    <t>ANEXO TÉCNICO No. 4</t>
  </si>
  <si>
    <t xml:space="preserve">Actividad que corresponde a cada uno de los resanes sobre muros o paredes que se generan por las modificaciones en los puntos sanitarios, hidráulicos y acople a los mesones de acero inoxidable, sobre las mochetas que quedan al demoler los mesones, utilizar mortero 1:3 </t>
  </si>
  <si>
    <t>Nivelación pisos entre habitación y baño</t>
  </si>
  <si>
    <t xml:space="preserve">Materiales certificados, actividad a realizar en cada uno de los baños en habitaciones de hospitalización, para su respectiva iluminación, comprende la roseta y aparato eléctrico con sus respectivos accesorios, se debe buscar punto eléctrico y ajustarlo a la necesidad. </t>
  </si>
  <si>
    <t>Cable No. 12</t>
  </si>
  <si>
    <t>Mortero 1:3</t>
  </si>
  <si>
    <t>MAMPOSTERIA, ACABADOS Y VARIOS</t>
  </si>
  <si>
    <t>2.1.1</t>
  </si>
  <si>
    <t>2.1.2</t>
  </si>
  <si>
    <t>2.1.3</t>
  </si>
  <si>
    <t>2.1.4</t>
  </si>
  <si>
    <t>2.1.5</t>
  </si>
  <si>
    <t>3.2.12.</t>
  </si>
  <si>
    <t>Pintura esmalte puertas</t>
  </si>
  <si>
    <t xml:space="preserve">Pintura esmalte ventanas </t>
  </si>
  <si>
    <t xml:space="preserve">Pintura esmalte rejas  </t>
  </si>
  <si>
    <t>2.1.6</t>
  </si>
  <si>
    <t>Demolición placa piso 0,10 m baños</t>
  </si>
  <si>
    <t>2.1.7</t>
  </si>
  <si>
    <t>Demolicion de viga concreto de .10 x .20 m sobre muros baños</t>
  </si>
  <si>
    <t>1.1</t>
  </si>
  <si>
    <t>1.2</t>
  </si>
  <si>
    <t>1.3</t>
  </si>
  <si>
    <t>1.4</t>
  </si>
  <si>
    <t>1.5</t>
  </si>
  <si>
    <t>1.6</t>
  </si>
  <si>
    <t>1.7</t>
  </si>
  <si>
    <t>Vidrio liso transparente 4mm</t>
  </si>
  <si>
    <t>2.6.3</t>
  </si>
  <si>
    <t>Salida para timbres de llamado, incluye aparato, conductores y todos los materiales necesarios para la actividad</t>
  </si>
  <si>
    <t>Alistado pisos mortero impermeabilizado 1:3, e=0.04m con acabado afinado</t>
  </si>
  <si>
    <t>Suministro e instalacion aparato sanitario con tanque de uso hospitalario</t>
  </si>
  <si>
    <t>Lavamanos de colgar tipo normal</t>
  </si>
  <si>
    <t>Ducha sencilla, incluye sus registros y accesorios</t>
  </si>
  <si>
    <t>Perforación y reparación placa de contra piso para desagues</t>
  </si>
  <si>
    <t>Ducha teléfono, incluye sus registros y accesorios</t>
  </si>
  <si>
    <t xml:space="preserve">Puerta en triplex 4mm con marco en madera, cerradura tipo bola para baño, pintada color estipulado por la entidad contratante </t>
  </si>
  <si>
    <t>Puerta en vidrio templado  cal 10mm, con chapetas, con manijas en acero inoxidable, h=2m, ancho 1m</t>
  </si>
  <si>
    <t>Demolicion enchape muro (odontología)</t>
  </si>
  <si>
    <t xml:space="preserve">Resane muros, incluye materiales, mano de obras y equipos </t>
  </si>
  <si>
    <t>Demolición enchape pisos existentes (odontología)</t>
  </si>
  <si>
    <t>Demolicion Pisos baldocion entrada urgencias</t>
  </si>
  <si>
    <t>Alistado en piso mortero 1:3 de .04 m</t>
  </si>
  <si>
    <t xml:space="preserve">Enchape piso gravilla numero 1 semilavada con dilatación en table mayolick de 10 x 20 </t>
  </si>
  <si>
    <t>3.1.8.</t>
  </si>
  <si>
    <t>3.1.9.</t>
  </si>
  <si>
    <t>Alistado pisos mortero impermeabilizado 1:3, e=0.04m (odontologia)</t>
  </si>
  <si>
    <t>Enchape ceramica para piso antideslizante, área especiales (odontologia)</t>
  </si>
  <si>
    <t>Base para meson en acero inoxidable incluye dos posetas con su respectiva griferia y llaves en cuello cisne -procedimiento hospitalario</t>
  </si>
  <si>
    <t>Base para meson en acero inoxidable incluye dos posetas con su respectiva griferia y llaves en cuello cisne -odontologia</t>
  </si>
  <si>
    <t>Base para meson en acero inoxidable incluye dos posetas con su respectiva griferia y llaves en cuello cisne -reanimación urgencias</t>
  </si>
  <si>
    <t>Base para meson en acero inoxidable incluye una poseta con su respectiva griferia y llaves en cuello cisne -Central de enfermeria trabajo sucio</t>
  </si>
  <si>
    <t>Base para meson en acero inoxidable incluye dos posetas con su respectiva griferia y llaves en cuello cisne -Central de enfermeria trabajo limpio</t>
  </si>
  <si>
    <t>Porcelanato para trafico pesado</t>
  </si>
  <si>
    <t>Ceramica antideslizante</t>
  </si>
  <si>
    <t>3.2.13.</t>
  </si>
  <si>
    <t>3.2.14.</t>
  </si>
  <si>
    <t>Tubería de Cobre Tipo ( l) de ½" Ø</t>
  </si>
  <si>
    <t>Toma Medicinal de Pared Gentec Tipo Chemetron Oxigeno</t>
  </si>
  <si>
    <t>Alarma de Area de area Sencilla, incluye presostato</t>
  </si>
  <si>
    <t xml:space="preserve">Regata en muro para incrustar tuberia de oxigeno resanando en mortero 1:3 </t>
  </si>
  <si>
    <t>Montaje Red de oxigeno Medicinal</t>
  </si>
  <si>
    <t>2.6.4</t>
  </si>
  <si>
    <t>2.6.5</t>
  </si>
  <si>
    <t>2.6.6</t>
  </si>
  <si>
    <t>2.6.7</t>
  </si>
  <si>
    <t>Transferencia Manual Fabricacion Nacional Doble Manifold de gases Medicinales, Presion maxima de entreda 3000 PSIG, CGA Servicio de Oxigeno</t>
  </si>
  <si>
    <t>Suministro e instalacion de Brazos para manifold CILINDROS para Oxigeno, fabricacion nacional, Compacto, barras de alta presión, mangueras flexibles de alta en acero inoxidable . Incluye soportes para cilindros y valvula cheque. Cumple Norma NFPA99/12, NTC 5318. Manifold de Cilindros 4+4 Con instalacion, Incluye ; Transferencia Manual Fabricacion Nacional Doble Manifold de gases Medicinales, Presion maxima de entreda 3000 PSIG, CGA Servicio de Oxigeno</t>
  </si>
  <si>
    <t>Caja de Corte Sencilla de O2 con Válvulas en Acero Inoxidable 4
Tornillos (O2-1/2”)</t>
  </si>
  <si>
    <t>2.8.3</t>
  </si>
  <si>
    <t>2.8.4</t>
  </si>
  <si>
    <t>2.8.5</t>
  </si>
  <si>
    <t>2.8.6</t>
  </si>
  <si>
    <t>2.8.7</t>
  </si>
  <si>
    <t>2.8.8</t>
  </si>
  <si>
    <t>2.8.9</t>
  </si>
  <si>
    <t>2.8.10</t>
  </si>
  <si>
    <t>2.8.11</t>
  </si>
  <si>
    <t>2.8.12</t>
  </si>
  <si>
    <t>2.8.13</t>
  </si>
  <si>
    <t>2.9</t>
  </si>
  <si>
    <t>2.9.1</t>
  </si>
  <si>
    <t>2.9.2</t>
  </si>
  <si>
    <t xml:space="preserve">Pintura antibacterial de resina vinil acrilica base agua, que tenga su respectivo certificado de calidad, estas se desarrollaran en toda el área de la institución, incluyen fachadas y los equipos como andamios, escaleras entre otras, mientras se realizan estas actvidades, se deben tomar las medidas necesarias que garanticen el funcionamiento normal del hospital. </t>
  </si>
  <si>
    <t>Estas demoliciones se desarrollarán en las partes a intervenir, con barreras, evitando no contaminar otros espacios, optimizando al máximo el control del ruido. Se deben mantener las áreas limpias y organizadas, que no generen impacto al normal funcionamiento, todo el material sobrante debe almacenarse en áreas establecidas, mientras se retira. Dichas actividades deben ser coordinadas con los responsables de las áreas del hospital comprometidas.</t>
  </si>
  <si>
    <t>Material con certificado de calidad y arena de planta para pañete, actividad realizada en  las áreas demolidas y partes necesarias, los pañetes deben entregarse a plomo y con superficies uniformes.</t>
  </si>
  <si>
    <t>Materiales certificados, actividad a realizar en el area de hospitalización.</t>
  </si>
  <si>
    <t>En baños y habitaciones de hospitalización.</t>
  </si>
  <si>
    <t>Se debe realizar el alistado para garantizar la planicidad y por ende la estabilidad de los pisos. Actividad a realizar en cada una de las areas a intervenir.</t>
  </si>
  <si>
    <t>Material con certificado de calidad, actividad desarrollada en las áreas necesarias para el desarrollo de cada una de las actividades.</t>
  </si>
  <si>
    <t>Material con certificado de calidad, actividad desarrollada en los baños de las habitaciones hospitalización.</t>
  </si>
  <si>
    <t>Retiro de material sobrante a botadero autorizado.</t>
  </si>
  <si>
    <t>Mortero o pvc</t>
  </si>
  <si>
    <t>Barra abatible en acero inoxidable puro, de uso institucional (incluye instalación)</t>
  </si>
  <si>
    <t>Material a utilizar en baño de hospitalización como soporte para pacientes discapacitados.</t>
  </si>
  <si>
    <t>Se debe utilizar mortero 1:3, debe quedar totalmente embebido entre el muro y los pisos, quedar sellados, actividad a desarrollar en cada una de las áreas criticas o de alta asepsia.</t>
  </si>
  <si>
    <t>Vidrio liso transparente 4mm. Incluye instalación</t>
  </si>
  <si>
    <t>Montaje de vidrios en ventanería existente, incluye material y corte, actividad a realizar en servicios requeridos.</t>
  </si>
  <si>
    <t>Material con certificado de calidad. Se debe garantizar la conexión a las redes existentes, realizar la reparación y ajustes a las estructuras que se intervengan, dejándolas en las mismas o mejores condiciones que las existentes.</t>
  </si>
  <si>
    <t>Piso en porcelanato antideslizante, incluye cortes, transporte, instalación, pegante y todos los materiales para su correcta instalación</t>
  </si>
  <si>
    <t>Enchape ceramica antideslizante, área especiales</t>
  </si>
  <si>
    <t>Material de primera y con su respectivo certificado de calidad, actividad a desarrollar en los baños de las diferentes áreas a intervenir.</t>
  </si>
  <si>
    <t>Material de calidad, tarea desarrollada en las áreas necesarias para el desarrollo de cada una de las actividades.</t>
  </si>
  <si>
    <t>Rejilla en PVC con sosco</t>
  </si>
  <si>
    <t>Concreto 3000 psi</t>
  </si>
  <si>
    <t xml:space="preserve">Actividad a desarrrollar en las áreas a intervenir según la necesidad con el fin de realizar la conexión de los puntos sanitarios por debajo de placa, para llevar a cabo los ajustes de diseño en los baños de las habitaciones de hospitalización. </t>
  </si>
  <si>
    <t>Actividad a desarrollar en las partes donde se desmente el cielo raso.</t>
  </si>
  <si>
    <t>Entamborada</t>
  </si>
  <si>
    <t>Material con certificado de calidad, con sus herrajes en acero inoxidable y anclados sobre las estructuras existentes, garantizando la estabilidad de la puerta. Estas puertas es para independizar cada una de las habitaciones en el área de hospitalización.</t>
  </si>
  <si>
    <t>Cielo raso en placa fibrocemento 6mm, incluye estuco, cinta y todo la estructura para su correcta instalación</t>
  </si>
  <si>
    <t>Placa fibrocemento 6mm.</t>
  </si>
  <si>
    <t>Material con certificado de calidad, estructura anclada con sus respectivos soportes a cada 60 cm,  niveladas según altura y se entrega con su cinta respectiva y masilla, lijados listos para pintar, actividad a desarrollar en las áreas a intervenir.</t>
  </si>
  <si>
    <t xml:space="preserve">Estuco Plastico </t>
  </si>
  <si>
    <t>Estuco plastico</t>
  </si>
  <si>
    <t>Material certificado, actividad a realizar en las áreas a intervenir.</t>
  </si>
  <si>
    <t>Acero inoxidable satinado 304</t>
  </si>
  <si>
    <t>Material en acero inoxidable puro certificado. Base a utilizar en los diferenes servicios que cumplan con áreas de trabajo limpio y sucio.</t>
  </si>
  <si>
    <t>Material con certificado de calidad.Se debe garantizar la conexión a las redes existentes, realizar la reparación y ajustes a las estructuras que se intervengan, dejándolas en las mismas o mejores condiciones que las existentes.</t>
  </si>
  <si>
    <t>mL</t>
  </si>
  <si>
    <t>Material con certificado de calidad, actividad programada para los muros divisorios de los baños en las habitaciones de hospitalización; de igual manera soportes de mesones en los diferentes servicios y donde se requiera. Su estructura deberá anclarse directamente sobre las existentes, garantizando la estabilidad de los muros. Parales con distancia máxima de 60cm.</t>
  </si>
  <si>
    <t>Material de primera y con su respectivo certificado de calidad,  garantizando su instalación y garantizar su planicidad. Para el suministro es indispensable contar con el visto bueno de la entidad. Actividad realizada en corredores y habitaciones de hospitalización.</t>
  </si>
  <si>
    <t>Material de primera y con su respectivo certificado de calidad.  Actividad desarrollada en los diferentes servicios a intervenir.</t>
  </si>
  <si>
    <t>Actividad a desarrollar en las áreas críticas o de alta asepsia. Deben quedar embebidas entre el muro y el baldosín, totalmente pulidas y selladas.</t>
  </si>
  <si>
    <t>Material con certificado de calidad.  Actividad a desarrollar en los baños de las habitaciones de hospitalización. Estas puertas deben abrir hacia afuera en concordancia con la normatividad vigente en tema de habilitación.</t>
  </si>
  <si>
    <t>Se debe garantizar su planicidad y por ende la estabilidad de los pisos. Actividad a realizar en cada una de las areas a intervenir.</t>
  </si>
  <si>
    <t>Material de buena calidad, aplicado sobre las áreas, según ubicación de las unidades odontológicas, entregar superficies planas, lijados listos para aplicar pintura.</t>
  </si>
  <si>
    <t>Material de primera y con su respectivo certificado de calidad,  garantizando su instalación y garantizar su planicidad. Para el suministro es indispensable contar con el visto bueno de la entidad. Actividad realizada en el servicio general de odontología.</t>
  </si>
  <si>
    <t>URGENCIAS / REANIMACION / CURACIONES / PROCEDIMIENTOS / HOSPITALIZACION Y ODONTOLOGIA</t>
  </si>
  <si>
    <t>SANATORIO DE AGUA DE DIOS ESE</t>
  </si>
  <si>
    <t>CANT</t>
  </si>
  <si>
    <t>V/UNITARIO</t>
  </si>
  <si>
    <t>V/TOTAL</t>
  </si>
  <si>
    <t>1.0</t>
  </si>
  <si>
    <t>DEMOLICIÓN BALDOSA DE PISO H=0.04 M</t>
  </si>
  <si>
    <t>DEMOLICIÓN PLACA PISO 0.10 M</t>
  </si>
  <si>
    <t>DEMOLICIÓN MUROS EN MAMPOSTERÍA 0.15 M</t>
  </si>
  <si>
    <t>DEMOLICIÓN ENCHAPE MURO</t>
  </si>
  <si>
    <t>DEMOLICIÓN PLACA PISO 0.20 M</t>
  </si>
  <si>
    <t>DESMONTE DE CUBIERTAS (ASBESTO CEMENTO)</t>
  </si>
  <si>
    <t>DESMONTE MARCOS Y PUERTAS</t>
  </si>
  <si>
    <t>DESMONTE VENTANAS</t>
  </si>
  <si>
    <t>DESMONTE APARATOS SANITARIOS</t>
  </si>
  <si>
    <t>DEMOLICIÓN CIELO RASO FALSO</t>
  </si>
  <si>
    <t>EXCAVACIÓN MANUAL EN MATERIAL COMÚN H=0.0-2.0 M (INCLUYE RETIRO DE SOBRANTES A UNA DISTANCIA MENOR DE 5 KM)</t>
  </si>
  <si>
    <t>CERCA EN TELA VERDE H = 2.10 M</t>
  </si>
  <si>
    <t>RETIRO DE SOBRANTES A UNA DISTANCIA DE 5 KM (INCLUYE CARGUE)</t>
  </si>
  <si>
    <t>2.0</t>
  </si>
  <si>
    <t>MORTERO Y CONCRETO</t>
  </si>
  <si>
    <t>CUNETA EN CONCRETO CLASE E, 2500 PSI FUNDIDA EN LUGAR</t>
  </si>
  <si>
    <t>RELLENO EN RECEBO COMUN COMPACTADO MECANICAMENTE</t>
  </si>
  <si>
    <t>PLACA BASE CONCRETO 0.10 2500 PSI</t>
  </si>
  <si>
    <t>ALISTADO PISOS 1:3, E=0.04</t>
  </si>
  <si>
    <t xml:space="preserve">SUMINISTRO  E  INSTALACIÓN  DE  GEOTEXTIL NT 1800 (ESTABILIZACIÓN, FILTRO Y SEPARACIÓN) </t>
  </si>
  <si>
    <t>MATERIAL GRANULAR FILTRANTE</t>
  </si>
  <si>
    <t>TUBERÍA DRENAJE PVC 110</t>
  </si>
  <si>
    <t>RED SANITARIA PVC-S 6"</t>
  </si>
  <si>
    <t>REFUERZO ESTRUCTURAL</t>
  </si>
  <si>
    <t xml:space="preserve">DINTELES CONCRETO DE 2500 PSI 15x20 </t>
  </si>
  <si>
    <t>ZAPATAS EN CONCRETO 3500 PSI</t>
  </si>
  <si>
    <t>COLUMNAS 3500 PSI</t>
  </si>
  <si>
    <t>VIGA AÉREA 3500 PSI</t>
  </si>
  <si>
    <t>VIGA DE AMARRE EN CONCRETO 3500 PSI</t>
  </si>
  <si>
    <t>ACERO FIGURADO 60000 PSI</t>
  </si>
  <si>
    <t>Kg</t>
  </si>
  <si>
    <t>MAMPOSTERIA</t>
  </si>
  <si>
    <t>MURO EN BLOQUE Nº 5 E=0.12 M</t>
  </si>
  <si>
    <t>PAÑETE Y REVOQUES</t>
  </si>
  <si>
    <t>PAÑETE LISO MUROS 1:4, E=1.5 CM</t>
  </si>
  <si>
    <t>PAÑETE LISO MUROS 1:4, E=1.5 CM (LINEAL)</t>
  </si>
  <si>
    <t>CUBIERTAS</t>
  </si>
  <si>
    <t>CIELO RASO PLANO DRYWALL (INCLUYE PINTURA)</t>
  </si>
  <si>
    <t>PISOS ACABADOS Y ENCHAPES</t>
  </si>
  <si>
    <t>CERÁMICA PISO TRÁFICO 5, CALIDAD PRIMERA</t>
  </si>
  <si>
    <t>BALDOSA CERÁMICA PISO-PARED 20X20 CALIDAD PRIMERA</t>
  </si>
  <si>
    <t>APARATOS SANITARIOS</t>
  </si>
  <si>
    <t>SUMINISTRO E INSTALACIÓN SANITARIO TANQUE (INCLUYE GRIFERÍA)</t>
  </si>
  <si>
    <t xml:space="preserve">SUMINISTRO E INSTALACIÓN ORINAL DE LLAVE (INCLUYE GRIFERÍA) </t>
  </si>
  <si>
    <t xml:space="preserve">SUMINISTRO E INSTALACIÓN DUCHA SENCILLA </t>
  </si>
  <si>
    <t>SUMINISTRO E INSTALACIÓN LAVAMANOS PEDESTAL (INCLUYE GRIFERÍA)</t>
  </si>
  <si>
    <t>REGISTRO 1/2"</t>
  </si>
  <si>
    <t>REJILLA SIFÓN CON SOSCO 4.5CM X 3.5CM</t>
  </si>
  <si>
    <t>CARPINTERIA METALICA</t>
  </si>
  <si>
    <t>MARCO PARA PUERTA EN LÁMINA CAL 18 -0.8</t>
  </si>
  <si>
    <t>PUERTA EN LÁMINA CAL 18 INC. ANTICORROSIVO</t>
  </si>
  <si>
    <t>VENTANA EN ALUMINIO  CORREDIZA</t>
  </si>
  <si>
    <t>PINTURA</t>
  </si>
  <si>
    <t>ESTUCO Y VINILO 3 MANOS</t>
  </si>
  <si>
    <t>ESTUCO Y VINILO 3 MANOS (LINEAL)</t>
  </si>
  <si>
    <t>ESMALTE SOBRE LÁMINA LLENA</t>
  </si>
  <si>
    <t>ESMALTE SOBRE LÁMINA LINEAL</t>
  </si>
  <si>
    <t>INSTALACIONES HIDROSANITARIAS</t>
  </si>
  <si>
    <t>SALIDA SANITARIA PVC-S/PARAL 2"</t>
  </si>
  <si>
    <t>SALIDA SANITARIA PVC-S/SIFON 3"</t>
  </si>
  <si>
    <t>umd</t>
  </si>
  <si>
    <t>SALIDA SANITARIA PVC-S/PARAL 4"</t>
  </si>
  <si>
    <t>RED SANITARIA PVC-S 4"</t>
  </si>
  <si>
    <t>RED SUMINISTRO PVC 1/2"</t>
  </si>
  <si>
    <t>PUNTO HIDRÁULICO PVC-P/PARAL 1/2"</t>
  </si>
  <si>
    <t>CAJA DE INSPECCIÓN DE 60X60</t>
  </si>
  <si>
    <t>DEMOLICIÓN PAÑETE MURO</t>
  </si>
  <si>
    <t>UN</t>
  </si>
  <si>
    <t>1.8</t>
  </si>
  <si>
    <t>1.9</t>
  </si>
  <si>
    <t>1.10</t>
  </si>
  <si>
    <t>1.11</t>
  </si>
  <si>
    <t>1.12</t>
  </si>
  <si>
    <t>1.13</t>
  </si>
  <si>
    <t>VIDRIO TRANSPARENTE 6 MM</t>
  </si>
  <si>
    <t>1.14</t>
  </si>
  <si>
    <t>IMPREVISTOS</t>
  </si>
  <si>
    <t xml:space="preserve">VALOR TOTAL INTERVENCIÒN </t>
  </si>
  <si>
    <t>Estas demoliciones se desarrollarán en las partes a intervenir, con barreras, evitando no contaminar otros espacios, optimizando al máximo el control del ruido. Se deben mantener las áreas limpias y organizadas, que no generen impacto al normal funcionamiento, todo el material sobrante debe almacenarse en áreas establecidas, mientras se retira. Dichas actividades deben ser coordinadas con los responsables de las áreas del albergue comprometidas.</t>
  </si>
  <si>
    <t xml:space="preserve">Los muros se construirán en ladrillo recocido oscuro. Interiormente estos muros se pañetaran con mortero de cemento y arena en la proporción 1:3, igualmente utilizando para la pega horizontal y vertical de los elementos que conforman los muros.
En el fondo de las cajas se harán cañuelas en el sentido del flujo del desagüe con mortero 1:3 de cemento y arena lavada. El piso de las cajas tendrá una pendiente mínima de 2.0% hacia las cañuelas. Todas las cajas llevaran tapa de concreto reforzado. </t>
  </si>
  <si>
    <t>El cemento debe ser Portland tipo I u otro tipo, previamente aprobado por el Interventor, siempre que cumpla las normas ICONTEC 30, 31, 121 y 321. El cemento deberá ser del mismo tipo y marca del utilizado para los diseños de mezclas. Toda agua utilizada en la mezcla y el curado del concreto, debe estar libre de aceites, sales, ácidos, materia orgánica, sedimentos, lodo o cualquier otra sustancia perjudicial a la calidad, resistencia y durabilidad del concreto.                                                  Agregados: Las partículas de arena y gravas deben estar compuestas por fragmentos de roca dura, densa, durables, libres de cantidades objetables de polvo, materia orgánica, álcalis, mica, pizarra o partículas de tamaño mayor que el especificado.</t>
  </si>
  <si>
    <t xml:space="preserve">Material con certificado de calidad </t>
  </si>
  <si>
    <t xml:space="preserve">Se aplicará en dos capas con mortero 1:4 sobre el muro previamente humedecido. La primera de las capas o “safarriado” se hará después de colocar todas las maestras.
Las maestras estarán aplomadas y garantizarán el espesor constructivo estipulado del  muro al pañete. No se empezará la colocación de la segunda capa sin la revisión de la primera capa y de las maestras por la Interventoría. </t>
  </si>
  <si>
    <t>Material con certificado de calidad Norma Técnica Colombiana - NTC 160</t>
  </si>
  <si>
    <t>Este ítem se refiere a la instalación del revestimiento cerámico sobre el piso previamente realistado y afinado a nivel, la instalación de esta cerámica permite la terminación del piso obteniendo un excelente acabado con baldosas puestas según la forma que la interventoría requiera teniendo en cuenta la dilatación con la que serán instaladas las baldosas, de acuerdo con las descripciones previamente indicadas en los planos arquitectónicos, en las especificaciones particulares o definidas por la interventoría.</t>
  </si>
  <si>
    <t>Este ítem se refiere a la instalación de aparato sanitario incluyendo accesorios, tanques de agua, tuberías de conexión y desagüe. Estas instalaciones se harán de acuerdo con planos hidráulicos y a los detalles arquitectónicos; el montaje de sanitarios se hará con acoflex de doble tuerca y con válvula de regulación rosca hembra de 1/2”.</t>
  </si>
  <si>
    <t>Estas instalaciones se harán de acuerdo a las descripciones previamente indicadas en los planos arquitectónicos, en las especificaciones particulares o definidas por la interventoría.</t>
  </si>
  <si>
    <t>Previamente a su aplicación, el aspecto de las pinturas deberá ser uniforme y exento de natas, productos de oxidación, grumos que requieran incorporación, polvo u otros materiales contaminantes.                                                                                        Se deberan aplicar sobre superficies libres de polvo y grasa.</t>
  </si>
  <si>
    <t>Material con certificado de calidad</t>
  </si>
  <si>
    <t>Material con certificado de calidad  a utilizar en las ventaneria en aluminio</t>
  </si>
  <si>
    <t>TEJA EN LÁMINA GALVANIZADA CAL 26</t>
  </si>
  <si>
    <t>ESTRUCTURA METÁLICA PARA TEJA DE FIBROCEMENTO (TUBO ESTRUCTURAL ABIERTO 4"x2", 15 MM)</t>
  </si>
  <si>
    <t>ESTRUCTURA METALICA</t>
  </si>
  <si>
    <t>PAÑETE BAJO MALLA 1:4, E=2 CM (LINEAL)</t>
  </si>
  <si>
    <t>PAÑETE BAJO MALLA 1:4, E=2 CM</t>
  </si>
  <si>
    <t>MALLA CON VENA</t>
  </si>
  <si>
    <t>REFUERZO EN MALLA ELECTROSOLDADA</t>
  </si>
  <si>
    <t xml:space="preserve">REFORZAMIENTO DE MUROS </t>
  </si>
  <si>
    <t>DESCRIPCION - SALONES BOSCO Y SAN JOSE</t>
  </si>
  <si>
    <t xml:space="preserve">La formaleta será construida en madera de primera calidad cepillada y canteada o formaleta metálica, siguiendo rigurosamente las dimensiones, secciones y detalles señalados en los planos estructurales, cuidando que antes del vaciado esten  perfectamente limpias, engrasadas, rectas y firmemente aseguradas o apuntaladas. Serán revisadas y aprobadas por el Interventor antes del  vaciado. </t>
  </si>
  <si>
    <t>Los muros debe quedar nivelados, alineados y aplomados. Las juntas tanto verticales como horizontales deben ser más o menos del mismo espesor. Las unidades de mampostería deben estar sanas y no con fisuras.</t>
  </si>
  <si>
    <t xml:space="preserve">Se aplicará en dos capas con mortero 1:4 sobre el muro previamente humedecido. La primera de las capas o “safarriado” se hará después de colocar todas las maestras. Las maestras estarán aplomadas y garantizarán el espesor constructivo estipulado del  muro al pañete. No se empezará la colocación de la segunda capa sin la revisión de la primera capa y de las maestras por la Interventoría. </t>
  </si>
  <si>
    <t>Previamente a su aplicación, el aspecto de las pinturas deberá ser uniforme y exento de natas, productos de oxidación, grumos que requieran incorporación, polvo u otros materiales contaminantes.                                                                    Se deberan aplicar sobre superficies libres de polvo y grasa.</t>
  </si>
  <si>
    <t>TOTAL ACTIVIDADES SALONES MARIA Y ROSARIO</t>
  </si>
  <si>
    <t>TOTAL ACTIVIDADES BOSCO Y SAN JOSE</t>
  </si>
  <si>
    <t>Los pegues que se deben hacer entre tuberías, deben hacer con soladura. Antes de realizar los pegues se debe limpiar con limpiador el fragmento de tubo a pegar.
Para prevenir un escape, se debe envolver la tuerca de la llave con teflón.</t>
  </si>
  <si>
    <t>El diseño de la malla es sin uniones ni soldaduras.
Resistencia a la fluencia (Fy) mínima: 185 MPa.
Excelente protección contra el agrietamiento y retracción el mortero.
Límite de elasticidad: 275 N/mm2                                   Norma Técnica Colombiana NTC 4011 (Homologación de la norma ASTM A-653 / 924).</t>
  </si>
  <si>
    <t>Este ítem se refiere a la construcción de la estructura para cubierta con perfiles de acero, que soportara las fuerzas ejercida por la cubierta y las producidas por vientos o terremotos. Estos perfiles deberán ir muy bien anclados o soldados para el óptimo funcionamiento de la estructura.          Identificar el diseño de la estructura según los planos, que se tendrá en cuenta el tamaño de las tejas a usar, los espacios de los elementos de apoyo (vigas, correas, alfardas, etc.), el sentido de colocación de las tejas y los elementos o accesorios a utilizar como caballetes, limatones, limahoyas, áreas de ventilación e iluminación, bajantes, etc.
Verificar las medidas y pendientes en el sitio de la obra y replantear la estructura en la obra, ubicando los lugares donde deberá ir cada elemento y trazar las distancias entra cada uno de ellos.</t>
  </si>
  <si>
    <t>Material con certificado de calidad  a utilizar en las ventaneria en aluminio.</t>
  </si>
  <si>
    <t>3.4</t>
  </si>
  <si>
    <t>3.5</t>
  </si>
  <si>
    <t>3.6</t>
  </si>
  <si>
    <t>3.7</t>
  </si>
  <si>
    <t>3.8</t>
  </si>
  <si>
    <t>3.9</t>
  </si>
  <si>
    <t>4.1</t>
  </si>
  <si>
    <t>5.1</t>
  </si>
  <si>
    <t>5.2</t>
  </si>
  <si>
    <t>6.1</t>
  </si>
  <si>
    <t>6.2</t>
  </si>
  <si>
    <t>7.1</t>
  </si>
  <si>
    <t>7.2</t>
  </si>
  <si>
    <t>8.1</t>
  </si>
  <si>
    <t>8.2</t>
  </si>
  <si>
    <t>8.3</t>
  </si>
  <si>
    <t>8.4</t>
  </si>
  <si>
    <t>8.5</t>
  </si>
  <si>
    <t>8.6</t>
  </si>
  <si>
    <t>9.1</t>
  </si>
  <si>
    <t>9.2</t>
  </si>
  <si>
    <t>9.3</t>
  </si>
  <si>
    <t>9.4</t>
  </si>
  <si>
    <t>10.1</t>
  </si>
  <si>
    <t>10.2</t>
  </si>
  <si>
    <t>10.4</t>
  </si>
  <si>
    <t>11.1</t>
  </si>
  <si>
    <t>11.2</t>
  </si>
  <si>
    <t>11.3</t>
  </si>
  <si>
    <t>11.4</t>
  </si>
  <si>
    <t>11.5</t>
  </si>
  <si>
    <t>11.6</t>
  </si>
  <si>
    <t>11.7</t>
  </si>
  <si>
    <t>11.8</t>
  </si>
  <si>
    <t>4.2</t>
  </si>
  <si>
    <t>4.3</t>
  </si>
  <si>
    <t>10.3</t>
  </si>
  <si>
    <t>4.0</t>
  </si>
  <si>
    <t>5.0</t>
  </si>
  <si>
    <t>6.0</t>
  </si>
  <si>
    <t>7.0</t>
  </si>
  <si>
    <t>8.0</t>
  </si>
  <si>
    <t>9.0</t>
  </si>
  <si>
    <t>10.0</t>
  </si>
  <si>
    <t>11.0</t>
  </si>
  <si>
    <t>OBJETO: SELECCIONAR EL CONTRATISTA QUE REALICE. BAJO LA MODALIDAD DE PRECIO GLOBAL FIJO A TODO COSTO. LA OBRA DE ADECUACIÓN Y MANTENIMIENTO DE LA INFRAESTRUCTURA DE ALGUNOS SALONES DEL ALBERGUE SAN VICENTE DEL SANATORIO DE AGUA DE DIOS E.S.E.</t>
  </si>
  <si>
    <t>Und</t>
  </si>
  <si>
    <t>ESTRUCTURAS EN CONCRETO</t>
  </si>
  <si>
    <t>Elementos necesarios para la ampliación de las unidades sanitarias a implementar, así como también la construcción de los contenedores de basuras y cuartos de aseo necesarios para el cumplimiento de la ley 9 de 1979 (Código sanitario). 
Estas actividades corresponden a la construcción de columnas, vigas, zapatas y acero figurado según las especificaciones técnicas vigentes en la normatividad colombiana.</t>
  </si>
  <si>
    <t>4.4</t>
  </si>
  <si>
    <t>4.5</t>
  </si>
  <si>
    <t>4.6</t>
  </si>
  <si>
    <t>4.7</t>
  </si>
  <si>
    <t>4.8</t>
  </si>
  <si>
    <t>PISOS BASES</t>
  </si>
  <si>
    <t>PLACA BASE CONCRETO 0.15 2500 PSI</t>
  </si>
  <si>
    <t>Se garantizará la horizontalidad del piso sobre el que se va a instalar el acabado, alistándolo con mortero en porción 1:3 (cemento Portland tipo 1: arena lavada pozo 3), amasada con agua, y si fuera el caso y es exigido por la Interventoría el amasado se hará con una mezcla de agua.
La superficie resanada o realistada debe estar sana estructuralmente y completamente libre de polvo, mugre, grasa o elementos extraños por lo que antes del vaciado del mortero el Contratista hará la limpieza de toda la superficie con barra u otra herramienta exigida por la Interventoría para retira costras de otros morteros, suciedad, tierra etc. Posteriormente se humedecerá la superficie sin dejar apozamiento.
Placa base concreto 0.15 2500 psi
Alistado pisos 1:3, e=0.04</t>
  </si>
  <si>
    <t>PAÑETES Y REVOQUES</t>
  </si>
  <si>
    <t>Material con certificado de calidad y arena de rio fina para pañete, actividad realizada en todas las áreas donde se demuelen los enchapes, los pañetes deben entregarse a plomo y con superficies uniformes, estos deben ser curados con bastante agua, como mínimo 5 días después de su elaboración</t>
  </si>
  <si>
    <t>6.3</t>
  </si>
  <si>
    <t>CERRAMIENTO MALLA ESLABONADA C. 10 INC. ÁNGULO (PARAL EN TUBO ESTRUCTURAL GALVANIZADO 2")</t>
  </si>
  <si>
    <t>Esta actividad se desarrollará al costado de los salones Juan Elsackers y Holanda y de la zona denominada cocina, con el fin de restringir el paso de los albergados a las zonas que no están ocupadas y no cuentan con las medidas de seguridad en cuanto a discapacitados ya que el 100% d e los albergados.</t>
  </si>
  <si>
    <t>INSTALACIONES ELECTRICAS</t>
  </si>
  <si>
    <t>SALIDA LÁMPARA TOMA PVC COMPLETA</t>
  </si>
  <si>
    <t xml:space="preserve">Todos los elementos a instalar deben cumplir con la norma RETIE </t>
  </si>
  <si>
    <t>SALIDA TOMA DOBLE PVC COMPLETA</t>
  </si>
  <si>
    <t>PISOS, ACABADOS Y ENCHAPES</t>
  </si>
  <si>
    <t>12.0</t>
  </si>
  <si>
    <t>CARPINTERIA EN MADERA</t>
  </si>
  <si>
    <t>12.1</t>
  </si>
  <si>
    <t>MARCO PUERTA Y ENCHAPE, TABLA CHAPA x 0.15 M</t>
  </si>
  <si>
    <t>Estas instalaciones se harán de acuerdo a las descripciones previamente indicadas en los planos arquitectónicos, en las especificaciones particulares o definidas por la interventoría.
Material con certificado de calidad  a utilizar en las ventaneria en aluminio.</t>
  </si>
  <si>
    <t>12.2</t>
  </si>
  <si>
    <t>HOJA PUERTA ENTABLERADA  TABLEX 0.76-1.0 M</t>
  </si>
  <si>
    <t>12.3</t>
  </si>
  <si>
    <t>VENTANERÍA EN MADERA CEDRO MACHO</t>
  </si>
  <si>
    <t>12.4</t>
  </si>
  <si>
    <t>CERRADURA DE ENTRADA PRINCIPAL</t>
  </si>
  <si>
    <t>13.1</t>
  </si>
  <si>
    <t>13.2</t>
  </si>
  <si>
    <t>13.3</t>
  </si>
  <si>
    <t>13.4</t>
  </si>
  <si>
    <t>14.1</t>
  </si>
  <si>
    <t>14.2</t>
  </si>
  <si>
    <t>14.3</t>
  </si>
  <si>
    <t>14.4</t>
  </si>
  <si>
    <t>14.5</t>
  </si>
  <si>
    <t>ESMALTE SOBRE MADERA LINEAL</t>
  </si>
  <si>
    <t>14.6</t>
  </si>
  <si>
    <t>ESMALTE SOBRE MADERA LLENA</t>
  </si>
  <si>
    <t>TOTAL COSTOS DIRECTOS INTERVENCIÒN ALBERGUE SAN VICENTE</t>
  </si>
  <si>
    <t>TEJA EN FIBROCEMENTO No. 6</t>
  </si>
  <si>
    <t>CIELO RASO EN LAMINA SUPERBOARD 4MM (1,20 * 2,40) (INCLUYE PINTURA)</t>
  </si>
  <si>
    <t>FIRMA DEL OFERENTE</t>
  </si>
  <si>
    <t>RETIRO DE SOBRANTES A UNA DISTANCIA NO MENOR DE 5 KM (INCLUYE CARGUE)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</si>
</sst>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0.0"/>
    <numFmt numFmtId="167" formatCode="[$$-240A]\ #,##0"/>
  </numFmts>
  <fonts count="9"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b/>
      <sz val="10"/>
      <name val="Arial"/>
      <family val="2"/>
    </font>
    <font>
      <sz val="10"/>
      <color theme="1"/>
      <name val="Arial"/>
      <family val="2"/>
    </font>
    <font>
      <b/>
      <sz val="9"/>
      <name val="Arial"/>
      <family val="2"/>
    </font>
    <font>
      <sz val="9"/>
      <color theme="1"/>
      <name val="Arial"/>
      <family val="2"/>
    </font>
    <font>
      <b/>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style="thin">
        <color indexed="64"/>
      </top>
      <bottom/>
      <diagonal/>
    </border>
  </borders>
  <cellStyleXfs count="4">
    <xf numFmtId="0" fontId="0"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128">
    <xf numFmtId="0" fontId="0" fillId="0" borderId="0" xfId="0"/>
    <xf numFmtId="0" fontId="4" fillId="0" borderId="1" xfId="1" applyFont="1" applyBorder="1" applyAlignment="1">
      <alignment horizontal="center" vertical="center" wrapText="1"/>
    </xf>
    <xf numFmtId="0" fontId="4" fillId="2" borderId="1" xfId="1"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1" applyFont="1" applyBorder="1" applyAlignment="1">
      <alignment vertical="center" wrapText="1"/>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justify" vertical="justify" wrapText="1"/>
    </xf>
    <xf numFmtId="0" fontId="3" fillId="0" borderId="0" xfId="0" applyFont="1" applyAlignment="1">
      <alignment vertical="center" wrapText="1"/>
    </xf>
    <xf numFmtId="165" fontId="3" fillId="0" borderId="1" xfId="1" applyNumberFormat="1" applyFont="1" applyBorder="1" applyAlignment="1">
      <alignment vertical="center" wrapText="1"/>
    </xf>
    <xf numFmtId="0" fontId="4" fillId="0" borderId="1" xfId="1" applyFont="1" applyBorder="1" applyAlignment="1">
      <alignment horizontal="right" vertical="center" wrapText="1"/>
    </xf>
    <xf numFmtId="165" fontId="4" fillId="0" borderId="1" xfId="1" applyNumberFormat="1" applyFont="1" applyBorder="1" applyAlignment="1">
      <alignment vertical="center" wrapText="1"/>
    </xf>
    <xf numFmtId="0" fontId="3" fillId="0" borderId="4" xfId="1" applyFont="1" applyBorder="1" applyAlignment="1">
      <alignment vertical="center" wrapText="1"/>
    </xf>
    <xf numFmtId="0" fontId="4" fillId="0" borderId="1" xfId="1" applyFont="1" applyBorder="1" applyAlignment="1">
      <alignment vertical="center" wrapText="1"/>
    </xf>
    <xf numFmtId="166" fontId="3" fillId="0" borderId="1" xfId="0" applyNumberFormat="1" applyFont="1" applyBorder="1" applyAlignment="1">
      <alignment horizontal="center" vertical="center" wrapText="1"/>
    </xf>
    <xf numFmtId="0" fontId="3" fillId="0" borderId="5" xfId="0" applyFont="1" applyBorder="1" applyAlignment="1">
      <alignment vertical="center" wrapText="1"/>
    </xf>
    <xf numFmtId="0" fontId="3" fillId="0" borderId="1" xfId="0" applyFont="1" applyBorder="1" applyAlignment="1">
      <alignment horizontal="justify" vertical="center" wrapText="1"/>
    </xf>
    <xf numFmtId="0" fontId="4" fillId="0" borderId="1" xfId="0" applyFont="1" applyBorder="1" applyAlignment="1">
      <alignment horizontal="center" vertical="center" wrapText="1"/>
    </xf>
    <xf numFmtId="3" fontId="3" fillId="0" borderId="1" xfId="0" applyNumberFormat="1"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justify" wrapText="1"/>
    </xf>
    <xf numFmtId="165" fontId="4" fillId="0" borderId="1" xfId="0" applyNumberFormat="1" applyFont="1" applyBorder="1" applyAlignment="1">
      <alignment vertical="center" wrapText="1"/>
    </xf>
    <xf numFmtId="9" fontId="4" fillId="0" borderId="1" xfId="1" applyNumberFormat="1" applyFont="1" applyBorder="1" applyAlignment="1">
      <alignment horizontal="center" vertical="center" wrapText="1"/>
    </xf>
    <xf numFmtId="165" fontId="4" fillId="0" borderId="1" xfId="3" applyNumberFormat="1" applyFont="1" applyFill="1" applyBorder="1" applyAlignment="1">
      <alignment vertical="center" wrapText="1"/>
    </xf>
    <xf numFmtId="0" fontId="3" fillId="0" borderId="1" xfId="1" applyFont="1" applyBorder="1" applyAlignment="1">
      <alignment horizontal="justify" vertical="center" wrapText="1"/>
    </xf>
    <xf numFmtId="0" fontId="4" fillId="0" borderId="2" xfId="1" applyFont="1" applyBorder="1" applyAlignment="1">
      <alignment horizontal="right" vertical="center" wrapText="1"/>
    </xf>
    <xf numFmtId="0" fontId="3" fillId="0" borderId="2" xfId="1" applyFont="1" applyBorder="1" applyAlignment="1">
      <alignment horizontal="center" vertical="center" wrapText="1"/>
    </xf>
    <xf numFmtId="0" fontId="3" fillId="0" borderId="2" xfId="0" applyFont="1" applyBorder="1" applyAlignment="1">
      <alignment horizontal="center" vertical="center" wrapText="1"/>
    </xf>
    <xf numFmtId="165" fontId="4" fillId="0" borderId="2" xfId="1" applyNumberFormat="1" applyFont="1" applyBorder="1" applyAlignment="1">
      <alignment vertical="center" wrapText="1"/>
    </xf>
    <xf numFmtId="165" fontId="4" fillId="0" borderId="2" xfId="1"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2" xfId="0" applyNumberFormat="1" applyFont="1" applyBorder="1" applyAlignment="1">
      <alignment vertical="center" wrapText="1"/>
    </xf>
    <xf numFmtId="0" fontId="4" fillId="2" borderId="1" xfId="1"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2" xfId="1" applyFont="1" applyFill="1" applyBorder="1" applyAlignment="1">
      <alignment horizontal="center" vertical="center" wrapText="1"/>
    </xf>
    <xf numFmtId="165" fontId="3" fillId="0" borderId="2" xfId="1" applyNumberFormat="1" applyFont="1" applyBorder="1" applyAlignment="1">
      <alignment vertical="center" wrapText="1"/>
    </xf>
    <xf numFmtId="165" fontId="3" fillId="0" borderId="4" xfId="1" applyNumberFormat="1" applyFont="1" applyBorder="1" applyAlignment="1">
      <alignment vertical="center" wrapText="1"/>
    </xf>
    <xf numFmtId="165" fontId="3" fillId="0" borderId="5" xfId="1" applyNumberFormat="1" applyFont="1" applyBorder="1" applyAlignment="1">
      <alignment vertical="center" wrapText="1"/>
    </xf>
    <xf numFmtId="165" fontId="4" fillId="0" borderId="4" xfId="1" applyNumberFormat="1" applyFont="1" applyBorder="1" applyAlignment="1">
      <alignment vertical="center" wrapText="1"/>
    </xf>
    <xf numFmtId="165" fontId="4" fillId="0" borderId="4" xfId="1"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4" fillId="0" borderId="4" xfId="0" applyNumberFormat="1" applyFont="1" applyBorder="1" applyAlignment="1">
      <alignment vertical="center" wrapText="1"/>
    </xf>
    <xf numFmtId="165" fontId="4" fillId="0" borderId="4" xfId="3" applyNumberFormat="1" applyFont="1" applyFill="1" applyBorder="1" applyAlignment="1">
      <alignment vertical="center" wrapText="1"/>
    </xf>
    <xf numFmtId="165" fontId="4" fillId="0" borderId="5" xfId="1" applyNumberFormat="1" applyFont="1" applyBorder="1" applyAlignment="1">
      <alignment vertical="center" wrapText="1"/>
    </xf>
    <xf numFmtId="0" fontId="2"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166" fontId="2" fillId="2" borderId="1" xfId="0" applyNumberFormat="1" applyFont="1" applyFill="1" applyBorder="1" applyAlignment="1">
      <alignment horizontal="center" vertical="center" wrapText="1"/>
    </xf>
    <xf numFmtId="0" fontId="5" fillId="3" borderId="0" xfId="0" applyFont="1" applyFill="1"/>
    <xf numFmtId="0" fontId="4" fillId="2" borderId="1" xfId="1" applyFont="1" applyFill="1" applyBorder="1" applyAlignment="1">
      <alignment vertical="center" wrapText="1"/>
    </xf>
    <xf numFmtId="9" fontId="4" fillId="2" borderId="1" xfId="1"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5" fillId="0" borderId="0" xfId="0" applyFont="1" applyAlignment="1">
      <alignment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vertical="center" wrapText="1"/>
    </xf>
    <xf numFmtId="0" fontId="2" fillId="4"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6" fillId="2" borderId="1" xfId="1" applyFont="1" applyFill="1" applyBorder="1" applyAlignment="1">
      <alignment vertical="center" wrapText="1"/>
    </xf>
    <xf numFmtId="0" fontId="7" fillId="0" borderId="1" xfId="0" applyFont="1" applyFill="1" applyBorder="1" applyAlignment="1">
      <alignment horizontal="justify" vertical="center" wrapText="1"/>
    </xf>
    <xf numFmtId="0" fontId="2" fillId="4" borderId="7" xfId="0" applyFont="1" applyFill="1" applyBorder="1" applyAlignment="1">
      <alignment vertical="center" wrapText="1"/>
    </xf>
    <xf numFmtId="167" fontId="4"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right" vertical="center"/>
    </xf>
    <xf numFmtId="167" fontId="5" fillId="3" borderId="0" xfId="0" applyNumberFormat="1" applyFont="1" applyFill="1" applyAlignment="1">
      <alignment horizontal="right"/>
    </xf>
    <xf numFmtId="167" fontId="4" fillId="2" borderId="1" xfId="0" applyNumberFormat="1" applyFont="1" applyFill="1" applyBorder="1" applyAlignment="1">
      <alignment horizontal="right"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4" fillId="2" borderId="1" xfId="1" applyFont="1" applyFill="1" applyBorder="1" applyAlignment="1">
      <alignment horizontal="center" vertical="center" wrapText="1"/>
    </xf>
    <xf numFmtId="167" fontId="4" fillId="0" borderId="1" xfId="0" applyNumberFormat="1" applyFont="1" applyBorder="1" applyAlignment="1">
      <alignment horizontal="right" vertical="center" wrapText="1"/>
    </xf>
    <xf numFmtId="0" fontId="7" fillId="0" borderId="1" xfId="0" applyFont="1" applyBorder="1" applyAlignment="1">
      <alignment vertical="center" wrapText="1"/>
    </xf>
    <xf numFmtId="0" fontId="7" fillId="0" borderId="5" xfId="0" applyFont="1" applyBorder="1" applyAlignment="1">
      <alignment vertical="center" wrapText="1"/>
    </xf>
    <xf numFmtId="2" fontId="5" fillId="0" borderId="1" xfId="0" applyNumberFormat="1" applyFont="1" applyBorder="1" applyAlignment="1">
      <alignment horizontal="center" vertical="center" wrapText="1"/>
    </xf>
    <xf numFmtId="167" fontId="5" fillId="0" borderId="1" xfId="0" applyNumberFormat="1" applyFont="1" applyBorder="1" applyAlignment="1">
      <alignment horizontal="right"/>
    </xf>
    <xf numFmtId="167" fontId="2" fillId="2" borderId="1" xfId="0" applyNumberFormat="1" applyFont="1" applyFill="1" applyBorder="1" applyAlignment="1">
      <alignment horizontal="right"/>
    </xf>
    <xf numFmtId="0" fontId="0" fillId="0" borderId="9" xfId="0" applyBorder="1"/>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6" xfId="0" applyFont="1" applyFill="1" applyBorder="1" applyAlignment="1">
      <alignment horizontal="left" vertical="center" wrapText="1"/>
    </xf>
    <xf numFmtId="0" fontId="7" fillId="0" borderId="2"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1" xfId="0" applyFont="1" applyBorder="1" applyAlignment="1">
      <alignment horizontal="left"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7" fillId="0" borderId="1" xfId="0" applyFont="1" applyBorder="1" applyAlignment="1">
      <alignment horizontal="justify" vertical="center" wrapText="1"/>
    </xf>
    <xf numFmtId="0" fontId="8" fillId="0" borderId="12" xfId="0" applyFont="1" applyBorder="1" applyAlignment="1">
      <alignment horizontal="center"/>
    </xf>
    <xf numFmtId="0" fontId="2" fillId="3" borderId="0" xfId="0" applyFont="1" applyFill="1" applyAlignment="1">
      <alignment horizontal="center"/>
    </xf>
    <xf numFmtId="0" fontId="2" fillId="3" borderId="0" xfId="0" applyFont="1" applyFill="1" applyAlignment="1">
      <alignment horizontal="center" vertical="center" wrapText="1"/>
    </xf>
    <xf numFmtId="0" fontId="2" fillId="2" borderId="1" xfId="0" applyFont="1" applyFill="1" applyBorder="1" applyAlignment="1">
      <alignment horizontal="right" vertical="center"/>
    </xf>
    <xf numFmtId="0" fontId="5" fillId="3" borderId="1" xfId="0" applyFont="1" applyFill="1" applyBorder="1" applyAlignment="1">
      <alignment horizontal="center"/>
    </xf>
    <xf numFmtId="0" fontId="5" fillId="2" borderId="1" xfId="0" applyFont="1" applyFill="1" applyBorder="1" applyAlignment="1">
      <alignment horizontal="center"/>
    </xf>
    <xf numFmtId="0" fontId="5" fillId="0" borderId="1" xfId="0" applyFont="1" applyBorder="1" applyAlignment="1">
      <alignment horizontal="center"/>
    </xf>
    <xf numFmtId="0" fontId="4" fillId="2" borderId="1" xfId="1" applyFont="1" applyFill="1" applyBorder="1" applyAlignment="1">
      <alignment horizontal="left" vertical="center" wrapText="1"/>
    </xf>
    <xf numFmtId="0" fontId="3" fillId="0" borderId="1" xfId="1" applyFont="1" applyBorder="1" applyAlignment="1">
      <alignment horizontal="center" vertical="center" wrapText="1"/>
    </xf>
    <xf numFmtId="0" fontId="4" fillId="2" borderId="1" xfId="1" applyFont="1" applyFill="1" applyBorder="1" applyAlignment="1">
      <alignment horizontal="right" vertical="center" wrapText="1"/>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4" fillId="2" borderId="3"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7" xfId="1" applyFont="1" applyFill="1" applyBorder="1" applyAlignment="1">
      <alignment horizontal="left" vertical="center" wrapText="1"/>
    </xf>
    <xf numFmtId="0" fontId="4" fillId="2" borderId="8"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0" xfId="0" applyFont="1" applyAlignment="1">
      <alignment horizontal="center" vertical="center" wrapText="1"/>
    </xf>
    <xf numFmtId="0" fontId="4" fillId="2" borderId="3"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4">
    <cellStyle name="Millares 11 2 2 2" xfId="2"/>
    <cellStyle name="Millares 3" xfId="3"/>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5"/>
  <sheetViews>
    <sheetView workbookViewId="0">
      <selection activeCell="A3" sqref="A3:D120"/>
    </sheetView>
  </sheetViews>
  <sheetFormatPr baseColWidth="10" defaultColWidth="11.5546875" defaultRowHeight="13.2" x14ac:dyDescent="0.3"/>
  <cols>
    <col min="1" max="1" width="5.33203125" style="53" bestFit="1" customWidth="1"/>
    <col min="2" max="2" width="48.6640625" style="53" customWidth="1"/>
    <col min="3" max="3" width="14.33203125" style="53" customWidth="1"/>
    <col min="4" max="4" width="11.5546875" style="53"/>
    <col min="5" max="5" width="40.88671875" style="56" customWidth="1"/>
    <col min="6" max="16384" width="11.5546875" style="53"/>
  </cols>
  <sheetData>
    <row r="1" spans="1:5" ht="14.4" customHeight="1" x14ac:dyDescent="0.3">
      <c r="A1" s="90"/>
      <c r="B1" s="91"/>
      <c r="C1" s="91"/>
      <c r="D1" s="91"/>
      <c r="E1" s="91"/>
    </row>
    <row r="2" spans="1:5" x14ac:dyDescent="0.3">
      <c r="A2" s="45" t="s">
        <v>64</v>
      </c>
      <c r="B2" s="45" t="s">
        <v>65</v>
      </c>
      <c r="C2" s="59" t="s">
        <v>66</v>
      </c>
      <c r="D2" s="59" t="s">
        <v>251</v>
      </c>
      <c r="E2" s="58" t="s">
        <v>63</v>
      </c>
    </row>
    <row r="3" spans="1:5" x14ac:dyDescent="0.3">
      <c r="A3" s="45" t="s">
        <v>254</v>
      </c>
      <c r="B3" s="45" t="s">
        <v>52</v>
      </c>
      <c r="C3" s="61"/>
      <c r="D3" s="61"/>
      <c r="E3" s="62"/>
    </row>
    <row r="4" spans="1:5" x14ac:dyDescent="0.3">
      <c r="A4" s="55" t="s">
        <v>142</v>
      </c>
      <c r="B4" s="46" t="s">
        <v>255</v>
      </c>
      <c r="C4" s="55" t="s">
        <v>2</v>
      </c>
      <c r="D4" s="55">
        <v>2821.2</v>
      </c>
      <c r="E4" s="89" t="s">
        <v>333</v>
      </c>
    </row>
    <row r="5" spans="1:5" ht="12" customHeight="1" x14ac:dyDescent="0.3">
      <c r="A5" s="55" t="s">
        <v>143</v>
      </c>
      <c r="B5" s="46" t="s">
        <v>256</v>
      </c>
      <c r="C5" s="55" t="s">
        <v>2</v>
      </c>
      <c r="D5" s="55">
        <v>657</v>
      </c>
      <c r="E5" s="89"/>
    </row>
    <row r="6" spans="1:5" ht="12" customHeight="1" x14ac:dyDescent="0.3">
      <c r="A6" s="55" t="s">
        <v>144</v>
      </c>
      <c r="B6" s="46" t="s">
        <v>321</v>
      </c>
      <c r="C6" s="55" t="s">
        <v>2</v>
      </c>
      <c r="D6" s="55">
        <v>768</v>
      </c>
      <c r="E6" s="89"/>
    </row>
    <row r="7" spans="1:5" x14ac:dyDescent="0.3">
      <c r="A7" s="55" t="s">
        <v>145</v>
      </c>
      <c r="B7" s="46" t="s">
        <v>257</v>
      </c>
      <c r="C7" s="55" t="s">
        <v>2</v>
      </c>
      <c r="D7" s="55">
        <v>468</v>
      </c>
      <c r="E7" s="89"/>
    </row>
    <row r="8" spans="1:5" ht="12" customHeight="1" x14ac:dyDescent="0.3">
      <c r="A8" s="55" t="s">
        <v>146</v>
      </c>
      <c r="B8" s="46" t="s">
        <v>258</v>
      </c>
      <c r="C8" s="55" t="s">
        <v>2</v>
      </c>
      <c r="D8" s="55">
        <v>768</v>
      </c>
      <c r="E8" s="89"/>
    </row>
    <row r="9" spans="1:5" ht="12" customHeight="1" x14ac:dyDescent="0.3">
      <c r="A9" s="55" t="s">
        <v>147</v>
      </c>
      <c r="B9" s="46" t="s">
        <v>259</v>
      </c>
      <c r="C9" s="55" t="s">
        <v>2</v>
      </c>
      <c r="D9" s="55">
        <v>150</v>
      </c>
      <c r="E9" s="89"/>
    </row>
    <row r="10" spans="1:5" x14ac:dyDescent="0.3">
      <c r="A10" s="55" t="s">
        <v>148</v>
      </c>
      <c r="B10" s="46" t="s">
        <v>260</v>
      </c>
      <c r="C10" s="55" t="s">
        <v>2</v>
      </c>
      <c r="D10" s="55">
        <v>2722.6</v>
      </c>
      <c r="E10" s="89"/>
    </row>
    <row r="11" spans="1:5" ht="12" customHeight="1" x14ac:dyDescent="0.3">
      <c r="A11" s="55" t="s">
        <v>323</v>
      </c>
      <c r="B11" s="46" t="s">
        <v>261</v>
      </c>
      <c r="C11" s="55" t="s">
        <v>322</v>
      </c>
      <c r="D11" s="55">
        <v>100</v>
      </c>
      <c r="E11" s="89"/>
    </row>
    <row r="12" spans="1:5" ht="12" customHeight="1" x14ac:dyDescent="0.3">
      <c r="A12" s="55" t="s">
        <v>324</v>
      </c>
      <c r="B12" s="46" t="s">
        <v>262</v>
      </c>
      <c r="C12" s="55" t="s">
        <v>2</v>
      </c>
      <c r="D12" s="55">
        <v>78.75</v>
      </c>
      <c r="E12" s="89"/>
    </row>
    <row r="13" spans="1:5" ht="12" customHeight="1" x14ac:dyDescent="0.3">
      <c r="A13" s="55" t="s">
        <v>325</v>
      </c>
      <c r="B13" s="46" t="s">
        <v>263</v>
      </c>
      <c r="C13" s="55" t="s">
        <v>0</v>
      </c>
      <c r="D13" s="55">
        <v>19</v>
      </c>
      <c r="E13" s="89"/>
    </row>
    <row r="14" spans="1:5" ht="12" customHeight="1" x14ac:dyDescent="0.3">
      <c r="A14" s="55" t="s">
        <v>326</v>
      </c>
      <c r="B14" s="46" t="s">
        <v>264</v>
      </c>
      <c r="C14" s="55" t="s">
        <v>2</v>
      </c>
      <c r="D14" s="55">
        <v>1567.2</v>
      </c>
      <c r="E14" s="89"/>
    </row>
    <row r="15" spans="1:5" ht="39.6" x14ac:dyDescent="0.3">
      <c r="A15" s="55" t="s">
        <v>327</v>
      </c>
      <c r="B15" s="47" t="s">
        <v>265</v>
      </c>
      <c r="C15" s="55" t="s">
        <v>14</v>
      </c>
      <c r="D15" s="55">
        <v>232.5</v>
      </c>
      <c r="E15" s="89"/>
    </row>
    <row r="16" spans="1:5" x14ac:dyDescent="0.3">
      <c r="A16" s="55" t="s">
        <v>328</v>
      </c>
      <c r="B16" s="46" t="s">
        <v>266</v>
      </c>
      <c r="C16" s="55" t="s">
        <v>4</v>
      </c>
      <c r="D16" s="55">
        <v>130</v>
      </c>
      <c r="E16" s="89"/>
    </row>
    <row r="17" spans="1:5" ht="28.2" customHeight="1" x14ac:dyDescent="0.3">
      <c r="A17" s="55" t="s">
        <v>330</v>
      </c>
      <c r="B17" s="46" t="s">
        <v>267</v>
      </c>
      <c r="C17" s="55" t="s">
        <v>14</v>
      </c>
      <c r="D17" s="55">
        <v>530</v>
      </c>
      <c r="E17" s="89"/>
    </row>
    <row r="18" spans="1:5" x14ac:dyDescent="0.3">
      <c r="A18" s="45" t="s">
        <v>268</v>
      </c>
      <c r="B18" s="45" t="s">
        <v>269</v>
      </c>
      <c r="C18" s="54"/>
      <c r="D18" s="54"/>
      <c r="E18" s="60"/>
    </row>
    <row r="19" spans="1:5" ht="38.4" customHeight="1" x14ac:dyDescent="0.3">
      <c r="A19" s="55" t="s">
        <v>69</v>
      </c>
      <c r="B19" s="46" t="s">
        <v>270</v>
      </c>
      <c r="C19" s="55" t="s">
        <v>14</v>
      </c>
      <c r="D19" s="55">
        <v>21</v>
      </c>
      <c r="E19" s="89" t="s">
        <v>335</v>
      </c>
    </row>
    <row r="20" spans="1:5" ht="38.4" customHeight="1" x14ac:dyDescent="0.3">
      <c r="A20" s="55" t="s">
        <v>70</v>
      </c>
      <c r="B20" s="46" t="s">
        <v>271</v>
      </c>
      <c r="C20" s="55" t="s">
        <v>14</v>
      </c>
      <c r="D20" s="55">
        <v>36.200000000000003</v>
      </c>
      <c r="E20" s="89"/>
    </row>
    <row r="21" spans="1:5" ht="46.2" customHeight="1" x14ac:dyDescent="0.3">
      <c r="A21" s="55" t="s">
        <v>104</v>
      </c>
      <c r="B21" s="46" t="s">
        <v>272</v>
      </c>
      <c r="C21" s="55" t="s">
        <v>2</v>
      </c>
      <c r="D21" s="55">
        <v>657</v>
      </c>
      <c r="E21" s="89"/>
    </row>
    <row r="22" spans="1:5" ht="40.950000000000003" customHeight="1" x14ac:dyDescent="0.3">
      <c r="A22" s="55" t="s">
        <v>105</v>
      </c>
      <c r="B22" s="46" t="s">
        <v>273</v>
      </c>
      <c r="C22" s="55" t="s">
        <v>2</v>
      </c>
      <c r="D22" s="55">
        <v>2821.2</v>
      </c>
      <c r="E22" s="89"/>
    </row>
    <row r="23" spans="1:5" x14ac:dyDescent="0.3">
      <c r="A23" s="45" t="s">
        <v>108</v>
      </c>
      <c r="B23" s="45" t="s">
        <v>278</v>
      </c>
      <c r="C23" s="54"/>
      <c r="D23" s="54"/>
      <c r="E23" s="60"/>
    </row>
    <row r="24" spans="1:5" ht="24" customHeight="1" x14ac:dyDescent="0.3">
      <c r="A24" s="55" t="s">
        <v>74</v>
      </c>
      <c r="B24" s="46" t="s">
        <v>279</v>
      </c>
      <c r="C24" s="55" t="s">
        <v>4</v>
      </c>
      <c r="D24" s="55">
        <v>1210</v>
      </c>
      <c r="E24" s="89" t="s">
        <v>354</v>
      </c>
    </row>
    <row r="25" spans="1:5" ht="26.4" x14ac:dyDescent="0.3">
      <c r="A25" s="55" t="s">
        <v>82</v>
      </c>
      <c r="B25" s="46" t="s">
        <v>274</v>
      </c>
      <c r="C25" s="55" t="s">
        <v>2</v>
      </c>
      <c r="D25" s="55">
        <v>812</v>
      </c>
      <c r="E25" s="89"/>
    </row>
    <row r="26" spans="1:5" ht="12" customHeight="1" x14ac:dyDescent="0.3">
      <c r="A26" s="55" t="s">
        <v>94</v>
      </c>
      <c r="B26" s="46" t="s">
        <v>275</v>
      </c>
      <c r="C26" s="55" t="s">
        <v>14</v>
      </c>
      <c r="D26" s="55">
        <v>92.16</v>
      </c>
      <c r="E26" s="89"/>
    </row>
    <row r="27" spans="1:5" ht="12" customHeight="1" x14ac:dyDescent="0.3">
      <c r="A27" s="55" t="s">
        <v>364</v>
      </c>
      <c r="B27" s="46" t="s">
        <v>276</v>
      </c>
      <c r="C27" s="55" t="s">
        <v>4</v>
      </c>
      <c r="D27" s="55">
        <v>256</v>
      </c>
      <c r="E27" s="89"/>
    </row>
    <row r="28" spans="1:5" ht="12" customHeight="1" x14ac:dyDescent="0.3">
      <c r="A28" s="55" t="s">
        <v>365</v>
      </c>
      <c r="B28" s="46" t="s">
        <v>280</v>
      </c>
      <c r="C28" s="55" t="s">
        <v>14</v>
      </c>
      <c r="D28" s="55">
        <v>23.8</v>
      </c>
      <c r="E28" s="89"/>
    </row>
    <row r="29" spans="1:5" x14ac:dyDescent="0.3">
      <c r="A29" s="55" t="s">
        <v>366</v>
      </c>
      <c r="B29" s="46" t="s">
        <v>283</v>
      </c>
      <c r="C29" s="55" t="s">
        <v>14</v>
      </c>
      <c r="D29" s="55">
        <v>6.47</v>
      </c>
      <c r="E29" s="89"/>
    </row>
    <row r="30" spans="1:5" ht="12" customHeight="1" x14ac:dyDescent="0.3">
      <c r="A30" s="55" t="s">
        <v>367</v>
      </c>
      <c r="B30" s="46" t="s">
        <v>281</v>
      </c>
      <c r="C30" s="55" t="s">
        <v>14</v>
      </c>
      <c r="D30" s="55">
        <v>13.6</v>
      </c>
      <c r="E30" s="89"/>
    </row>
    <row r="31" spans="1:5" ht="12" customHeight="1" x14ac:dyDescent="0.3">
      <c r="A31" s="55" t="s">
        <v>368</v>
      </c>
      <c r="B31" s="46" t="s">
        <v>282</v>
      </c>
      <c r="C31" s="55" t="s">
        <v>14</v>
      </c>
      <c r="D31" s="55">
        <v>16.239999999999998</v>
      </c>
      <c r="E31" s="89"/>
    </row>
    <row r="32" spans="1:5" ht="12" customHeight="1" x14ac:dyDescent="0.3">
      <c r="A32" s="55" t="s">
        <v>369</v>
      </c>
      <c r="B32" s="46" t="s">
        <v>284</v>
      </c>
      <c r="C32" s="55" t="s">
        <v>285</v>
      </c>
      <c r="D32" s="55">
        <v>11854.6</v>
      </c>
      <c r="E32" s="89"/>
    </row>
    <row r="33" spans="1:5" ht="12" customHeight="1" x14ac:dyDescent="0.3">
      <c r="A33" s="48" t="s">
        <v>401</v>
      </c>
      <c r="B33" s="45" t="s">
        <v>286</v>
      </c>
      <c r="C33" s="54"/>
      <c r="D33" s="54"/>
      <c r="E33" s="60"/>
    </row>
    <row r="34" spans="1:5" ht="72" customHeight="1" x14ac:dyDescent="0.3">
      <c r="A34" s="55" t="s">
        <v>370</v>
      </c>
      <c r="B34" s="46" t="s">
        <v>287</v>
      </c>
      <c r="C34" s="55" t="s">
        <v>2</v>
      </c>
      <c r="D34" s="55">
        <v>185</v>
      </c>
      <c r="E34" s="52" t="s">
        <v>355</v>
      </c>
    </row>
    <row r="35" spans="1:5" ht="12" customHeight="1" x14ac:dyDescent="0.3">
      <c r="A35" s="48" t="s">
        <v>402</v>
      </c>
      <c r="B35" s="45" t="s">
        <v>288</v>
      </c>
      <c r="C35" s="54"/>
      <c r="D35" s="54"/>
      <c r="E35" s="60"/>
    </row>
    <row r="36" spans="1:5" ht="46.95" customHeight="1" x14ac:dyDescent="0.3">
      <c r="A36" s="55" t="s">
        <v>371</v>
      </c>
      <c r="B36" s="46" t="s">
        <v>289</v>
      </c>
      <c r="C36" s="55" t="s">
        <v>2</v>
      </c>
      <c r="D36" s="55">
        <v>918</v>
      </c>
      <c r="E36" s="89" t="s">
        <v>356</v>
      </c>
    </row>
    <row r="37" spans="1:5" ht="51.6" customHeight="1" x14ac:dyDescent="0.3">
      <c r="A37" s="55" t="s">
        <v>372</v>
      </c>
      <c r="B37" s="46" t="s">
        <v>290</v>
      </c>
      <c r="C37" s="55" t="s">
        <v>4</v>
      </c>
      <c r="D37" s="55">
        <v>300</v>
      </c>
      <c r="E37" s="89"/>
    </row>
    <row r="38" spans="1:5" x14ac:dyDescent="0.3">
      <c r="A38" s="48" t="s">
        <v>403</v>
      </c>
      <c r="B38" s="45" t="s">
        <v>291</v>
      </c>
      <c r="C38" s="54"/>
      <c r="D38" s="54"/>
      <c r="E38" s="60"/>
    </row>
    <row r="39" spans="1:5" x14ac:dyDescent="0.3">
      <c r="A39" s="55" t="s">
        <v>373</v>
      </c>
      <c r="B39" s="46" t="s">
        <v>345</v>
      </c>
      <c r="C39" s="55" t="s">
        <v>2</v>
      </c>
      <c r="D39" s="55">
        <v>2722.6</v>
      </c>
      <c r="E39" s="89" t="s">
        <v>338</v>
      </c>
    </row>
    <row r="40" spans="1:5" ht="24" customHeight="1" x14ac:dyDescent="0.3">
      <c r="A40" s="55" t="s">
        <v>374</v>
      </c>
      <c r="B40" s="46" t="s">
        <v>292</v>
      </c>
      <c r="C40" s="55" t="s">
        <v>2</v>
      </c>
      <c r="D40" s="55">
        <v>1567.2</v>
      </c>
      <c r="E40" s="89"/>
    </row>
    <row r="41" spans="1:5" ht="12" customHeight="1" x14ac:dyDescent="0.3">
      <c r="A41" s="48" t="s">
        <v>404</v>
      </c>
      <c r="B41" s="45" t="s">
        <v>293</v>
      </c>
      <c r="C41" s="54"/>
      <c r="D41" s="54"/>
      <c r="E41" s="60"/>
    </row>
    <row r="42" spans="1:5" ht="64.95" customHeight="1" x14ac:dyDescent="0.3">
      <c r="A42" s="55" t="s">
        <v>375</v>
      </c>
      <c r="B42" s="46" t="s">
        <v>294</v>
      </c>
      <c r="C42" s="55" t="s">
        <v>2</v>
      </c>
      <c r="D42" s="55">
        <v>1605.5</v>
      </c>
      <c r="E42" s="89" t="s">
        <v>339</v>
      </c>
    </row>
    <row r="43" spans="1:5" ht="64.5" customHeight="1" x14ac:dyDescent="0.3">
      <c r="A43" s="55" t="s">
        <v>376</v>
      </c>
      <c r="B43" s="46" t="s">
        <v>295</v>
      </c>
      <c r="C43" s="55" t="s">
        <v>2</v>
      </c>
      <c r="D43" s="55">
        <v>891.7</v>
      </c>
      <c r="E43" s="89"/>
    </row>
    <row r="44" spans="1:5" ht="12" customHeight="1" x14ac:dyDescent="0.3">
      <c r="A44" s="48" t="s">
        <v>405</v>
      </c>
      <c r="B44" s="45" t="s">
        <v>296</v>
      </c>
      <c r="C44" s="54"/>
      <c r="D44" s="54"/>
      <c r="E44" s="60"/>
    </row>
    <row r="45" spans="1:5" ht="33.75" customHeight="1" x14ac:dyDescent="0.3">
      <c r="A45" s="55" t="s">
        <v>377</v>
      </c>
      <c r="B45" s="46" t="s">
        <v>297</v>
      </c>
      <c r="C45" s="55" t="s">
        <v>0</v>
      </c>
      <c r="D45" s="55">
        <v>26</v>
      </c>
      <c r="E45" s="92" t="s">
        <v>340</v>
      </c>
    </row>
    <row r="46" spans="1:5" ht="26.4" x14ac:dyDescent="0.3">
      <c r="A46" s="55" t="s">
        <v>378</v>
      </c>
      <c r="B46" s="46" t="s">
        <v>298</v>
      </c>
      <c r="C46" s="55" t="s">
        <v>0</v>
      </c>
      <c r="D46" s="55">
        <v>19</v>
      </c>
      <c r="E46" s="92"/>
    </row>
    <row r="47" spans="1:5" x14ac:dyDescent="0.3">
      <c r="A47" s="55" t="s">
        <v>379</v>
      </c>
      <c r="B47" s="46" t="s">
        <v>299</v>
      </c>
      <c r="C47" s="55" t="s">
        <v>0</v>
      </c>
      <c r="D47" s="55">
        <v>45</v>
      </c>
      <c r="E47" s="92"/>
    </row>
    <row r="48" spans="1:5" ht="22.2" customHeight="1" x14ac:dyDescent="0.3">
      <c r="A48" s="55" t="s">
        <v>380</v>
      </c>
      <c r="B48" s="46" t="s">
        <v>300</v>
      </c>
      <c r="C48" s="55" t="s">
        <v>0</v>
      </c>
      <c r="D48" s="55">
        <v>7</v>
      </c>
      <c r="E48" s="92"/>
    </row>
    <row r="49" spans="1:5" ht="12" customHeight="1" x14ac:dyDescent="0.3">
      <c r="A49" s="55" t="s">
        <v>381</v>
      </c>
      <c r="B49" s="46" t="s">
        <v>301</v>
      </c>
      <c r="C49" s="55" t="s">
        <v>0</v>
      </c>
      <c r="D49" s="55">
        <v>26</v>
      </c>
      <c r="E49" s="52" t="s">
        <v>343</v>
      </c>
    </row>
    <row r="50" spans="1:5" x14ac:dyDescent="0.3">
      <c r="A50" s="55" t="s">
        <v>382</v>
      </c>
      <c r="B50" s="46" t="s">
        <v>302</v>
      </c>
      <c r="C50" s="55" t="s">
        <v>0</v>
      </c>
      <c r="D50" s="55">
        <v>26</v>
      </c>
      <c r="E50" s="52" t="s">
        <v>343</v>
      </c>
    </row>
    <row r="51" spans="1:5" ht="12" customHeight="1" x14ac:dyDescent="0.3">
      <c r="A51" s="48" t="s">
        <v>406</v>
      </c>
      <c r="B51" s="45" t="s">
        <v>303</v>
      </c>
      <c r="C51" s="54"/>
      <c r="D51" s="54"/>
      <c r="E51" s="60"/>
    </row>
    <row r="52" spans="1:5" ht="52.95" customHeight="1" x14ac:dyDescent="0.3">
      <c r="A52" s="55" t="s">
        <v>383</v>
      </c>
      <c r="B52" s="46" t="s">
        <v>304</v>
      </c>
      <c r="C52" s="55" t="s">
        <v>0</v>
      </c>
      <c r="D52" s="55">
        <v>38</v>
      </c>
      <c r="E52" s="89" t="s">
        <v>341</v>
      </c>
    </row>
    <row r="53" spans="1:5" x14ac:dyDescent="0.3">
      <c r="A53" s="55" t="s">
        <v>384</v>
      </c>
      <c r="B53" s="46" t="s">
        <v>305</v>
      </c>
      <c r="C53" s="55" t="s">
        <v>2</v>
      </c>
      <c r="D53" s="55">
        <v>64</v>
      </c>
      <c r="E53" s="89"/>
    </row>
    <row r="54" spans="1:5" x14ac:dyDescent="0.3">
      <c r="A54" s="55" t="s">
        <v>385</v>
      </c>
      <c r="B54" s="46" t="s">
        <v>306</v>
      </c>
      <c r="C54" s="55" t="s">
        <v>2</v>
      </c>
      <c r="D54" s="55">
        <v>101</v>
      </c>
      <c r="E54" s="89"/>
    </row>
    <row r="55" spans="1:5" ht="35.4" customHeight="1" x14ac:dyDescent="0.3">
      <c r="A55" s="55" t="s">
        <v>386</v>
      </c>
      <c r="B55" s="46" t="s">
        <v>329</v>
      </c>
      <c r="C55" s="55" t="s">
        <v>2</v>
      </c>
      <c r="D55" s="55">
        <v>101</v>
      </c>
      <c r="E55" s="52" t="s">
        <v>344</v>
      </c>
    </row>
    <row r="56" spans="1:5" ht="12" customHeight="1" x14ac:dyDescent="0.3">
      <c r="A56" s="48" t="s">
        <v>407</v>
      </c>
      <c r="B56" s="45" t="s">
        <v>307</v>
      </c>
      <c r="C56" s="54"/>
      <c r="D56" s="54"/>
      <c r="E56" s="60"/>
    </row>
    <row r="57" spans="1:5" ht="20.399999999999999" customHeight="1" x14ac:dyDescent="0.3">
      <c r="A57" s="55" t="s">
        <v>387</v>
      </c>
      <c r="B57" s="46" t="s">
        <v>308</v>
      </c>
      <c r="C57" s="55" t="s">
        <v>2</v>
      </c>
      <c r="D57" s="55">
        <v>1528.5</v>
      </c>
      <c r="E57" s="89" t="s">
        <v>357</v>
      </c>
    </row>
    <row r="58" spans="1:5" ht="20.399999999999999" customHeight="1" x14ac:dyDescent="0.3">
      <c r="A58" s="55" t="s">
        <v>388</v>
      </c>
      <c r="B58" s="46" t="s">
        <v>309</v>
      </c>
      <c r="C58" s="55" t="s">
        <v>4</v>
      </c>
      <c r="D58" s="55">
        <v>650.79999999999995</v>
      </c>
      <c r="E58" s="89"/>
    </row>
    <row r="59" spans="1:5" ht="20.399999999999999" customHeight="1" x14ac:dyDescent="0.3">
      <c r="A59" s="55" t="s">
        <v>400</v>
      </c>
      <c r="B59" s="46" t="s">
        <v>310</v>
      </c>
      <c r="C59" s="55" t="s">
        <v>2</v>
      </c>
      <c r="D59" s="55">
        <v>136</v>
      </c>
      <c r="E59" s="89"/>
    </row>
    <row r="60" spans="1:5" ht="20.399999999999999" customHeight="1" x14ac:dyDescent="0.3">
      <c r="A60" s="55" t="s">
        <v>389</v>
      </c>
      <c r="B60" s="46" t="s">
        <v>311</v>
      </c>
      <c r="C60" s="55" t="s">
        <v>4</v>
      </c>
      <c r="D60" s="55">
        <v>114</v>
      </c>
      <c r="E60" s="89"/>
    </row>
    <row r="61" spans="1:5" x14ac:dyDescent="0.3">
      <c r="A61" s="48" t="s">
        <v>408</v>
      </c>
      <c r="B61" s="45" t="s">
        <v>312</v>
      </c>
      <c r="C61" s="54"/>
      <c r="D61" s="54"/>
      <c r="E61" s="60"/>
    </row>
    <row r="62" spans="1:5" ht="12" customHeight="1" x14ac:dyDescent="0.3">
      <c r="A62" s="55" t="s">
        <v>390</v>
      </c>
      <c r="B62" s="46" t="s">
        <v>313</v>
      </c>
      <c r="C62" s="55" t="s">
        <v>0</v>
      </c>
      <c r="D62" s="55">
        <v>7</v>
      </c>
      <c r="E62" s="89" t="s">
        <v>360</v>
      </c>
    </row>
    <row r="63" spans="1:5" ht="12" customHeight="1" x14ac:dyDescent="0.3">
      <c r="A63" s="55" t="s">
        <v>391</v>
      </c>
      <c r="B63" s="46" t="s">
        <v>314</v>
      </c>
      <c r="C63" s="55" t="s">
        <v>315</v>
      </c>
      <c r="D63" s="55">
        <v>7</v>
      </c>
      <c r="E63" s="89"/>
    </row>
    <row r="64" spans="1:5" ht="12" customHeight="1" x14ac:dyDescent="0.3">
      <c r="A64" s="55" t="s">
        <v>392</v>
      </c>
      <c r="B64" s="46" t="s">
        <v>316</v>
      </c>
      <c r="C64" s="55" t="s">
        <v>0</v>
      </c>
      <c r="D64" s="55">
        <v>7</v>
      </c>
      <c r="E64" s="89"/>
    </row>
    <row r="65" spans="1:5" x14ac:dyDescent="0.3">
      <c r="A65" s="55" t="s">
        <v>393</v>
      </c>
      <c r="B65" s="46" t="s">
        <v>317</v>
      </c>
      <c r="C65" s="55" t="s">
        <v>4</v>
      </c>
      <c r="D65" s="55">
        <v>56</v>
      </c>
      <c r="E65" s="89"/>
    </row>
    <row r="66" spans="1:5" x14ac:dyDescent="0.3">
      <c r="A66" s="55" t="s">
        <v>394</v>
      </c>
      <c r="B66" s="46" t="s">
        <v>318</v>
      </c>
      <c r="C66" s="55" t="s">
        <v>4</v>
      </c>
      <c r="D66" s="55">
        <v>203</v>
      </c>
      <c r="E66" s="89"/>
    </row>
    <row r="67" spans="1:5" ht="24" customHeight="1" x14ac:dyDescent="0.3">
      <c r="A67" s="55" t="s">
        <v>395</v>
      </c>
      <c r="B67" s="46" t="s">
        <v>319</v>
      </c>
      <c r="C67" s="55" t="s">
        <v>0</v>
      </c>
      <c r="D67" s="55">
        <v>94</v>
      </c>
      <c r="E67" s="89"/>
    </row>
    <row r="68" spans="1:5" ht="20.399999999999999" customHeight="1" x14ac:dyDescent="0.3">
      <c r="A68" s="55" t="s">
        <v>396</v>
      </c>
      <c r="B68" s="46" t="s">
        <v>277</v>
      </c>
      <c r="C68" s="55" t="s">
        <v>4</v>
      </c>
      <c r="D68" s="55">
        <v>291</v>
      </c>
      <c r="E68" s="89"/>
    </row>
    <row r="69" spans="1:5" ht="129" customHeight="1" x14ac:dyDescent="0.3">
      <c r="A69" s="55" t="s">
        <v>397</v>
      </c>
      <c r="B69" s="46" t="s">
        <v>320</v>
      </c>
      <c r="C69" s="55" t="s">
        <v>0</v>
      </c>
      <c r="D69" s="55">
        <v>13</v>
      </c>
      <c r="E69" s="52" t="s">
        <v>334</v>
      </c>
    </row>
    <row r="70" spans="1:5" ht="12" customHeight="1" x14ac:dyDescent="0.3">
      <c r="A70" s="84" t="s">
        <v>358</v>
      </c>
      <c r="B70" s="85"/>
      <c r="C70" s="85"/>
      <c r="D70" s="85"/>
      <c r="E70" s="64"/>
    </row>
    <row r="71" spans="1:5" x14ac:dyDescent="0.3">
      <c r="A71" s="57" t="s">
        <v>64</v>
      </c>
      <c r="B71" s="57" t="s">
        <v>353</v>
      </c>
      <c r="C71" s="57" t="s">
        <v>66</v>
      </c>
      <c r="D71" s="57" t="s">
        <v>251</v>
      </c>
      <c r="E71" s="60"/>
    </row>
    <row r="72" spans="1:5" ht="12" customHeight="1" x14ac:dyDescent="0.3">
      <c r="A72" s="54" t="s">
        <v>254</v>
      </c>
      <c r="B72" s="45" t="s">
        <v>52</v>
      </c>
      <c r="C72" s="54"/>
      <c r="D72" s="54"/>
      <c r="E72" s="60"/>
    </row>
    <row r="73" spans="1:5" x14ac:dyDescent="0.3">
      <c r="A73" s="55" t="s">
        <v>142</v>
      </c>
      <c r="B73" s="46" t="s">
        <v>255</v>
      </c>
      <c r="C73" s="55" t="s">
        <v>2</v>
      </c>
      <c r="D73" s="55">
        <v>1185.3</v>
      </c>
      <c r="E73" s="79" t="s">
        <v>333</v>
      </c>
    </row>
    <row r="74" spans="1:5" ht="12" customHeight="1" x14ac:dyDescent="0.3">
      <c r="A74" s="55" t="s">
        <v>143</v>
      </c>
      <c r="B74" s="46" t="s">
        <v>321</v>
      </c>
      <c r="C74" s="55" t="s">
        <v>2</v>
      </c>
      <c r="D74" s="55">
        <v>2483</v>
      </c>
      <c r="E74" s="80"/>
    </row>
    <row r="75" spans="1:5" ht="12" customHeight="1" x14ac:dyDescent="0.3">
      <c r="A75" s="55" t="s">
        <v>144</v>
      </c>
      <c r="B75" s="46" t="s">
        <v>258</v>
      </c>
      <c r="C75" s="55" t="s">
        <v>2</v>
      </c>
      <c r="D75" s="55">
        <v>367.2</v>
      </c>
      <c r="E75" s="80"/>
    </row>
    <row r="76" spans="1:5" ht="12" customHeight="1" x14ac:dyDescent="0.3">
      <c r="A76" s="55" t="s">
        <v>145</v>
      </c>
      <c r="B76" s="46" t="s">
        <v>256</v>
      </c>
      <c r="C76" s="55" t="s">
        <v>2</v>
      </c>
      <c r="D76" s="55">
        <v>60</v>
      </c>
      <c r="E76" s="80"/>
    </row>
    <row r="77" spans="1:5" x14ac:dyDescent="0.3">
      <c r="A77" s="55" t="s">
        <v>146</v>
      </c>
      <c r="B77" s="46" t="s">
        <v>260</v>
      </c>
      <c r="C77" s="55" t="s">
        <v>2</v>
      </c>
      <c r="D77" s="55">
        <v>1661.4</v>
      </c>
      <c r="E77" s="80"/>
    </row>
    <row r="78" spans="1:5" ht="12" customHeight="1" x14ac:dyDescent="0.3">
      <c r="A78" s="55" t="s">
        <v>147</v>
      </c>
      <c r="B78" s="46" t="s">
        <v>261</v>
      </c>
      <c r="C78" s="55" t="s">
        <v>0</v>
      </c>
      <c r="D78" s="55">
        <v>24</v>
      </c>
      <c r="E78" s="80"/>
    </row>
    <row r="79" spans="1:5" ht="12" customHeight="1" x14ac:dyDescent="0.3">
      <c r="A79" s="55" t="s">
        <v>148</v>
      </c>
      <c r="B79" s="46" t="s">
        <v>262</v>
      </c>
      <c r="C79" s="55" t="s">
        <v>2</v>
      </c>
      <c r="D79" s="55">
        <v>15</v>
      </c>
      <c r="E79" s="80"/>
    </row>
    <row r="80" spans="1:5" ht="12" customHeight="1" x14ac:dyDescent="0.3">
      <c r="A80" s="55" t="s">
        <v>323</v>
      </c>
      <c r="B80" s="46" t="s">
        <v>263</v>
      </c>
      <c r="C80" s="55" t="s">
        <v>0</v>
      </c>
      <c r="D80" s="55">
        <v>9</v>
      </c>
      <c r="E80" s="80"/>
    </row>
    <row r="81" spans="1:5" x14ac:dyDescent="0.3">
      <c r="A81" s="55" t="s">
        <v>324</v>
      </c>
      <c r="B81" s="46" t="s">
        <v>264</v>
      </c>
      <c r="C81" s="55" t="s">
        <v>2</v>
      </c>
      <c r="D81" s="55">
        <v>739.9</v>
      </c>
      <c r="E81" s="80"/>
    </row>
    <row r="82" spans="1:5" x14ac:dyDescent="0.3">
      <c r="A82" s="55" t="s">
        <v>325</v>
      </c>
      <c r="B82" s="46" t="s">
        <v>266</v>
      </c>
      <c r="C82" s="55" t="s">
        <v>4</v>
      </c>
      <c r="D82" s="55">
        <v>150</v>
      </c>
      <c r="E82" s="80"/>
    </row>
    <row r="83" spans="1:5" ht="39.6" x14ac:dyDescent="0.3">
      <c r="A83" s="55" t="s">
        <v>326</v>
      </c>
      <c r="B83" s="46" t="s">
        <v>265</v>
      </c>
      <c r="C83" s="55" t="s">
        <v>14</v>
      </c>
      <c r="D83" s="55">
        <v>36.200000000000003</v>
      </c>
      <c r="E83" s="80"/>
    </row>
    <row r="84" spans="1:5" ht="26.4" x14ac:dyDescent="0.3">
      <c r="A84" s="55" t="s">
        <v>327</v>
      </c>
      <c r="B84" s="46" t="s">
        <v>267</v>
      </c>
      <c r="C84" s="55" t="s">
        <v>14</v>
      </c>
      <c r="D84" s="55">
        <v>350</v>
      </c>
      <c r="E84" s="81"/>
    </row>
    <row r="85" spans="1:5" x14ac:dyDescent="0.3">
      <c r="A85" s="45" t="s">
        <v>268</v>
      </c>
      <c r="B85" s="45" t="s">
        <v>269</v>
      </c>
      <c r="C85" s="54"/>
      <c r="D85" s="54"/>
      <c r="E85" s="60"/>
    </row>
    <row r="86" spans="1:5" ht="46.5" customHeight="1" x14ac:dyDescent="0.3">
      <c r="A86" s="55" t="s">
        <v>69</v>
      </c>
      <c r="B86" s="46" t="s">
        <v>270</v>
      </c>
      <c r="C86" s="55" t="s">
        <v>14</v>
      </c>
      <c r="D86" s="55">
        <v>16.2</v>
      </c>
      <c r="E86" s="86" t="s">
        <v>335</v>
      </c>
    </row>
    <row r="87" spans="1:5" ht="40.5" customHeight="1" x14ac:dyDescent="0.3">
      <c r="A87" s="55" t="s">
        <v>70</v>
      </c>
      <c r="B87" s="46" t="s">
        <v>271</v>
      </c>
      <c r="C87" s="55" t="s">
        <v>14</v>
      </c>
      <c r="D87" s="55">
        <v>16.2</v>
      </c>
      <c r="E87" s="87"/>
    </row>
    <row r="88" spans="1:5" ht="51.75" customHeight="1" x14ac:dyDescent="0.3">
      <c r="A88" s="55" t="s">
        <v>104</v>
      </c>
      <c r="B88" s="46" t="s">
        <v>272</v>
      </c>
      <c r="C88" s="55" t="s">
        <v>2</v>
      </c>
      <c r="D88" s="55">
        <v>60</v>
      </c>
      <c r="E88" s="87"/>
    </row>
    <row r="89" spans="1:5" ht="55.5" customHeight="1" x14ac:dyDescent="0.3">
      <c r="A89" s="55" t="s">
        <v>105</v>
      </c>
      <c r="B89" s="46" t="s">
        <v>273</v>
      </c>
      <c r="C89" s="55" t="s">
        <v>2</v>
      </c>
      <c r="D89" s="55">
        <v>1185.3</v>
      </c>
      <c r="E89" s="88"/>
    </row>
    <row r="90" spans="1:5" ht="12" customHeight="1" x14ac:dyDescent="0.3">
      <c r="A90" s="48" t="s">
        <v>108</v>
      </c>
      <c r="B90" s="45" t="s">
        <v>352</v>
      </c>
      <c r="C90" s="54"/>
      <c r="D90" s="54"/>
      <c r="E90" s="60"/>
    </row>
    <row r="91" spans="1:5" x14ac:dyDescent="0.3">
      <c r="A91" s="55" t="s">
        <v>74</v>
      </c>
      <c r="B91" s="46" t="s">
        <v>351</v>
      </c>
      <c r="C91" s="55" t="s">
        <v>285</v>
      </c>
      <c r="D91" s="55">
        <v>1510</v>
      </c>
      <c r="E91" s="52"/>
    </row>
    <row r="92" spans="1:5" ht="12" customHeight="1" x14ac:dyDescent="0.3">
      <c r="A92" s="45" t="s">
        <v>401</v>
      </c>
      <c r="B92" s="45" t="s">
        <v>288</v>
      </c>
      <c r="C92" s="54"/>
      <c r="D92" s="54"/>
      <c r="E92" s="60"/>
    </row>
    <row r="93" spans="1:5" ht="79.8" x14ac:dyDescent="0.3">
      <c r="A93" s="55" t="s">
        <v>370</v>
      </c>
      <c r="B93" s="46" t="s">
        <v>350</v>
      </c>
      <c r="C93" s="55" t="s">
        <v>2</v>
      </c>
      <c r="D93" s="55">
        <v>2483</v>
      </c>
      <c r="E93" s="63" t="s">
        <v>361</v>
      </c>
    </row>
    <row r="94" spans="1:5" ht="31.2" customHeight="1" x14ac:dyDescent="0.3">
      <c r="A94" s="55" t="s">
        <v>398</v>
      </c>
      <c r="B94" s="46" t="s">
        <v>349</v>
      </c>
      <c r="C94" s="55" t="s">
        <v>2</v>
      </c>
      <c r="D94" s="55">
        <v>2483</v>
      </c>
      <c r="E94" s="79" t="s">
        <v>337</v>
      </c>
    </row>
    <row r="95" spans="1:5" ht="82.95" customHeight="1" x14ac:dyDescent="0.3">
      <c r="A95" s="55" t="s">
        <v>399</v>
      </c>
      <c r="B95" s="46" t="s">
        <v>348</v>
      </c>
      <c r="C95" s="55" t="s">
        <v>4</v>
      </c>
      <c r="D95" s="55">
        <v>650</v>
      </c>
      <c r="E95" s="81"/>
    </row>
    <row r="96" spans="1:5" ht="12" customHeight="1" x14ac:dyDescent="0.3">
      <c r="A96" s="45" t="s">
        <v>402</v>
      </c>
      <c r="B96" s="45" t="s">
        <v>347</v>
      </c>
      <c r="C96" s="54"/>
      <c r="D96" s="54"/>
      <c r="E96" s="60"/>
    </row>
    <row r="97" spans="1:5" ht="193.8" x14ac:dyDescent="0.3">
      <c r="A97" s="55" t="s">
        <v>371</v>
      </c>
      <c r="B97" s="46" t="s">
        <v>346</v>
      </c>
      <c r="C97" s="55" t="s">
        <v>2</v>
      </c>
      <c r="D97" s="55">
        <v>1661.4</v>
      </c>
      <c r="E97" s="63" t="s">
        <v>362</v>
      </c>
    </row>
    <row r="98" spans="1:5" ht="12" customHeight="1" x14ac:dyDescent="0.3">
      <c r="A98" s="45" t="s">
        <v>403</v>
      </c>
      <c r="B98" s="45" t="s">
        <v>291</v>
      </c>
      <c r="C98" s="54"/>
      <c r="D98" s="54"/>
      <c r="E98" s="60"/>
    </row>
    <row r="99" spans="1:5" ht="22.95" customHeight="1" x14ac:dyDescent="0.3">
      <c r="A99" s="55" t="s">
        <v>373</v>
      </c>
      <c r="B99" s="46" t="s">
        <v>345</v>
      </c>
      <c r="C99" s="55" t="s">
        <v>2</v>
      </c>
      <c r="D99" s="55">
        <v>1661.4</v>
      </c>
      <c r="E99" s="79" t="s">
        <v>338</v>
      </c>
    </row>
    <row r="100" spans="1:5" x14ac:dyDescent="0.3">
      <c r="A100" s="55" t="s">
        <v>374</v>
      </c>
      <c r="B100" s="46" t="s">
        <v>292</v>
      </c>
      <c r="C100" s="55" t="s">
        <v>2</v>
      </c>
      <c r="D100" s="55">
        <v>739.9</v>
      </c>
      <c r="E100" s="81"/>
    </row>
    <row r="101" spans="1:5" ht="12" customHeight="1" x14ac:dyDescent="0.3">
      <c r="A101" s="45" t="s">
        <v>404</v>
      </c>
      <c r="B101" s="45" t="s">
        <v>293</v>
      </c>
      <c r="C101" s="54"/>
      <c r="D101" s="54"/>
      <c r="E101" s="60"/>
    </row>
    <row r="102" spans="1:5" ht="114" customHeight="1" x14ac:dyDescent="0.3">
      <c r="A102" s="55" t="s">
        <v>375</v>
      </c>
      <c r="B102" s="46" t="s">
        <v>294</v>
      </c>
      <c r="C102" s="55" t="s">
        <v>2</v>
      </c>
      <c r="D102" s="55">
        <v>739.9</v>
      </c>
      <c r="E102" s="79" t="s">
        <v>339</v>
      </c>
    </row>
    <row r="103" spans="1:5" ht="26.4" x14ac:dyDescent="0.3">
      <c r="A103" s="55" t="s">
        <v>376</v>
      </c>
      <c r="B103" s="46" t="s">
        <v>295</v>
      </c>
      <c r="C103" s="55" t="s">
        <v>2</v>
      </c>
      <c r="D103" s="55">
        <v>367.2</v>
      </c>
      <c r="E103" s="81"/>
    </row>
    <row r="104" spans="1:5" x14ac:dyDescent="0.3">
      <c r="A104" s="45" t="s">
        <v>405</v>
      </c>
      <c r="B104" s="45" t="s">
        <v>296</v>
      </c>
      <c r="C104" s="54"/>
      <c r="D104" s="54"/>
      <c r="E104" s="60"/>
    </row>
    <row r="105" spans="1:5" ht="54.6" customHeight="1" x14ac:dyDescent="0.3">
      <c r="A105" s="55" t="s">
        <v>377</v>
      </c>
      <c r="B105" s="46" t="s">
        <v>297</v>
      </c>
      <c r="C105" s="55" t="s">
        <v>0</v>
      </c>
      <c r="D105" s="55">
        <v>9</v>
      </c>
      <c r="E105" s="79" t="s">
        <v>340</v>
      </c>
    </row>
    <row r="106" spans="1:5" ht="26.4" x14ac:dyDescent="0.3">
      <c r="A106" s="55" t="s">
        <v>378</v>
      </c>
      <c r="B106" s="46" t="s">
        <v>298</v>
      </c>
      <c r="C106" s="55" t="s">
        <v>0</v>
      </c>
      <c r="D106" s="55">
        <v>9</v>
      </c>
      <c r="E106" s="80"/>
    </row>
    <row r="107" spans="1:5" x14ac:dyDescent="0.3">
      <c r="A107" s="55" t="s">
        <v>379</v>
      </c>
      <c r="B107" s="46" t="s">
        <v>299</v>
      </c>
      <c r="C107" s="55" t="s">
        <v>0</v>
      </c>
      <c r="D107" s="55">
        <v>9</v>
      </c>
      <c r="E107" s="80"/>
    </row>
    <row r="108" spans="1:5" ht="26.4" x14ac:dyDescent="0.3">
      <c r="A108" s="55" t="s">
        <v>380</v>
      </c>
      <c r="B108" s="46" t="s">
        <v>300</v>
      </c>
      <c r="C108" s="55" t="s">
        <v>0</v>
      </c>
      <c r="D108" s="55">
        <v>9</v>
      </c>
      <c r="E108" s="81"/>
    </row>
    <row r="109" spans="1:5" ht="12" customHeight="1" x14ac:dyDescent="0.3">
      <c r="A109" s="55" t="s">
        <v>381</v>
      </c>
      <c r="B109" s="46" t="s">
        <v>301</v>
      </c>
      <c r="C109" s="55" t="s">
        <v>0</v>
      </c>
      <c r="D109" s="55">
        <v>27</v>
      </c>
      <c r="E109" s="52" t="s">
        <v>336</v>
      </c>
    </row>
    <row r="110" spans="1:5" ht="12" customHeight="1" x14ac:dyDescent="0.3">
      <c r="A110" s="45" t="s">
        <v>406</v>
      </c>
      <c r="B110" s="45" t="s">
        <v>303</v>
      </c>
      <c r="C110" s="54"/>
      <c r="D110" s="54"/>
      <c r="E110" s="60"/>
    </row>
    <row r="111" spans="1:5" ht="30" customHeight="1" x14ac:dyDescent="0.3">
      <c r="A111" s="55" t="s">
        <v>383</v>
      </c>
      <c r="B111" s="46" t="s">
        <v>304</v>
      </c>
      <c r="C111" s="55" t="s">
        <v>0</v>
      </c>
      <c r="D111" s="55">
        <v>12</v>
      </c>
      <c r="E111" s="86" t="s">
        <v>341</v>
      </c>
    </row>
    <row r="112" spans="1:5" x14ac:dyDescent="0.3">
      <c r="A112" s="55" t="s">
        <v>384</v>
      </c>
      <c r="B112" s="46" t="s">
        <v>305</v>
      </c>
      <c r="C112" s="55" t="s">
        <v>2</v>
      </c>
      <c r="D112" s="55">
        <v>26.4</v>
      </c>
      <c r="E112" s="87"/>
    </row>
    <row r="113" spans="1:5" x14ac:dyDescent="0.3">
      <c r="A113" s="55" t="s">
        <v>385</v>
      </c>
      <c r="B113" s="46" t="s">
        <v>306</v>
      </c>
      <c r="C113" s="55" t="s">
        <v>2</v>
      </c>
      <c r="D113" s="55">
        <v>96</v>
      </c>
      <c r="E113" s="88"/>
    </row>
    <row r="114" spans="1:5" ht="28.2" customHeight="1" x14ac:dyDescent="0.3">
      <c r="A114" s="55" t="s">
        <v>386</v>
      </c>
      <c r="B114" s="46" t="s">
        <v>329</v>
      </c>
      <c r="C114" s="55" t="s">
        <v>2</v>
      </c>
      <c r="D114" s="55">
        <v>96</v>
      </c>
      <c r="E114" s="52" t="s">
        <v>363</v>
      </c>
    </row>
    <row r="115" spans="1:5" ht="12" customHeight="1" x14ac:dyDescent="0.3">
      <c r="A115" s="45" t="s">
        <v>407</v>
      </c>
      <c r="B115" s="45" t="s">
        <v>307</v>
      </c>
      <c r="C115" s="54"/>
      <c r="D115" s="54"/>
      <c r="E115" s="60"/>
    </row>
    <row r="116" spans="1:5" ht="19.2" customHeight="1" x14ac:dyDescent="0.3">
      <c r="A116" s="55" t="s">
        <v>387</v>
      </c>
      <c r="B116" s="46" t="s">
        <v>308</v>
      </c>
      <c r="C116" s="55" t="s">
        <v>2</v>
      </c>
      <c r="D116" s="55">
        <v>2483</v>
      </c>
      <c r="E116" s="79" t="s">
        <v>342</v>
      </c>
    </row>
    <row r="117" spans="1:5" ht="22.95" customHeight="1" x14ac:dyDescent="0.3">
      <c r="A117" s="55" t="s">
        <v>388</v>
      </c>
      <c r="B117" s="46" t="s">
        <v>309</v>
      </c>
      <c r="C117" s="55" t="s">
        <v>4</v>
      </c>
      <c r="D117" s="55">
        <v>201.6</v>
      </c>
      <c r="E117" s="80"/>
    </row>
    <row r="118" spans="1:5" ht="28.95" customHeight="1" x14ac:dyDescent="0.3">
      <c r="A118" s="55" t="s">
        <v>400</v>
      </c>
      <c r="B118" s="46" t="s">
        <v>310</v>
      </c>
      <c r="C118" s="55" t="s">
        <v>2</v>
      </c>
      <c r="D118" s="55">
        <v>52.8</v>
      </c>
      <c r="E118" s="80"/>
    </row>
    <row r="119" spans="1:5" ht="21" customHeight="1" x14ac:dyDescent="0.3">
      <c r="A119" s="55" t="s">
        <v>389</v>
      </c>
      <c r="B119" s="46" t="s">
        <v>311</v>
      </c>
      <c r="C119" s="55" t="s">
        <v>4</v>
      </c>
      <c r="D119" s="55">
        <v>36</v>
      </c>
      <c r="E119" s="81"/>
    </row>
    <row r="120" spans="1:5" ht="13.2" customHeight="1" x14ac:dyDescent="0.3">
      <c r="A120" s="82" t="s">
        <v>359</v>
      </c>
      <c r="B120" s="83"/>
      <c r="C120" s="83"/>
      <c r="D120" s="83"/>
      <c r="E120" s="64"/>
    </row>
    <row r="122" spans="1:5" ht="12" customHeight="1" x14ac:dyDescent="0.3"/>
    <row r="123" spans="1:5" ht="12" customHeight="1" x14ac:dyDescent="0.3"/>
    <row r="124" spans="1:5" ht="12" customHeight="1" x14ac:dyDescent="0.3"/>
    <row r="127" spans="1:5" ht="12" customHeight="1" x14ac:dyDescent="0.3"/>
    <row r="128" spans="1:5" ht="12" customHeight="1" x14ac:dyDescent="0.3"/>
    <row r="129" ht="12" customHeight="1" x14ac:dyDescent="0.3"/>
    <row r="130" ht="12" customHeight="1" x14ac:dyDescent="0.3"/>
    <row r="132" ht="12" customHeight="1" x14ac:dyDescent="0.3"/>
    <row r="133" ht="12" customHeight="1" x14ac:dyDescent="0.3"/>
    <row r="134" ht="12" customHeight="1" x14ac:dyDescent="0.3"/>
    <row r="135" ht="12" customHeight="1" x14ac:dyDescent="0.3"/>
    <row r="136" ht="12" customHeight="1" x14ac:dyDescent="0.3"/>
    <row r="137" ht="12" customHeight="1" x14ac:dyDescent="0.3"/>
    <row r="138" ht="12" customHeight="1" x14ac:dyDescent="0.3"/>
    <row r="146" ht="12" customHeight="1" x14ac:dyDescent="0.3"/>
    <row r="147" ht="12" customHeight="1" x14ac:dyDescent="0.3"/>
    <row r="148" ht="12" customHeight="1" x14ac:dyDescent="0.3"/>
    <row r="149" ht="12" customHeight="1" x14ac:dyDescent="0.3"/>
    <row r="150" ht="12" customHeight="1" x14ac:dyDescent="0.3"/>
    <row r="151" ht="12" customHeight="1" x14ac:dyDescent="0.3"/>
    <row r="152" ht="12" customHeight="1" x14ac:dyDescent="0.3"/>
    <row r="153" ht="12" customHeight="1" x14ac:dyDescent="0.3"/>
    <row r="154" ht="12" customHeight="1" x14ac:dyDescent="0.3"/>
    <row r="155" ht="12" customHeight="1" x14ac:dyDescent="0.3"/>
    <row r="156" ht="12" customHeight="1" x14ac:dyDescent="0.3"/>
    <row r="157" ht="12" customHeight="1" x14ac:dyDescent="0.3"/>
    <row r="158" ht="12" customHeight="1" x14ac:dyDescent="0.3"/>
    <row r="160" ht="12" customHeight="1" x14ac:dyDescent="0.3"/>
    <row r="161" ht="12" customHeight="1" x14ac:dyDescent="0.3"/>
    <row r="162"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4" ht="12" customHeight="1" x14ac:dyDescent="0.3"/>
    <row r="175" ht="12" customHeight="1" x14ac:dyDescent="0.3"/>
    <row r="178" ht="12" customHeight="1" x14ac:dyDescent="0.3"/>
    <row r="179" ht="12" customHeight="1" x14ac:dyDescent="0.3"/>
    <row r="180" ht="12" customHeight="1" x14ac:dyDescent="0.3"/>
    <row r="182" ht="12" customHeight="1" x14ac:dyDescent="0.3"/>
    <row r="183"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2" ht="12" customHeight="1" x14ac:dyDescent="0.3"/>
    <row r="193" ht="12" customHeight="1" x14ac:dyDescent="0.3"/>
    <row r="194" ht="12" customHeight="1" x14ac:dyDescent="0.3"/>
    <row r="197" ht="12" customHeight="1" x14ac:dyDescent="0.3"/>
    <row r="198" ht="12" customHeight="1" x14ac:dyDescent="0.3"/>
    <row r="199" ht="12" customHeight="1" x14ac:dyDescent="0.3"/>
    <row r="200"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14" ht="12" customHeight="1" x14ac:dyDescent="0.3"/>
    <row r="215" ht="12" customHeight="1" x14ac:dyDescent="0.3"/>
    <row r="216" ht="12" customHeight="1" x14ac:dyDescent="0.3"/>
    <row r="217" ht="12" customHeight="1" x14ac:dyDescent="0.3"/>
    <row r="218" ht="12" customHeight="1" x14ac:dyDescent="0.3"/>
    <row r="219" ht="12" customHeight="1" x14ac:dyDescent="0.3"/>
    <row r="220" ht="12" customHeight="1" x14ac:dyDescent="0.3"/>
    <row r="221" ht="12" customHeight="1" x14ac:dyDescent="0.3"/>
    <row r="222" ht="12" customHeight="1" x14ac:dyDescent="0.3"/>
    <row r="223" ht="12" customHeight="1" x14ac:dyDescent="0.3"/>
    <row r="224" ht="12" customHeight="1" x14ac:dyDescent="0.3"/>
    <row r="225" ht="12" customHeight="1" x14ac:dyDescent="0.3"/>
    <row r="226" ht="12" customHeight="1" x14ac:dyDescent="0.3"/>
    <row r="228" ht="12" customHeight="1" x14ac:dyDescent="0.3"/>
    <row r="229" ht="12" customHeight="1" x14ac:dyDescent="0.3"/>
    <row r="230" ht="12" customHeight="1" x14ac:dyDescent="0.3"/>
    <row r="232" ht="12" customHeight="1" x14ac:dyDescent="0.3"/>
    <row r="233" ht="12" customHeight="1" x14ac:dyDescent="0.3"/>
    <row r="234" ht="12" customHeight="1" x14ac:dyDescent="0.3"/>
    <row r="235" ht="12" customHeight="1" x14ac:dyDescent="0.3"/>
    <row r="236" ht="12" customHeight="1" x14ac:dyDescent="0.3"/>
    <row r="240" ht="12" customHeight="1" x14ac:dyDescent="0.3"/>
    <row r="241" ht="12" customHeight="1" x14ac:dyDescent="0.3"/>
    <row r="244" ht="12" customHeight="1" x14ac:dyDescent="0.3"/>
    <row r="245" ht="12" customHeight="1" x14ac:dyDescent="0.3"/>
    <row r="246" ht="12" customHeight="1" x14ac:dyDescent="0.3"/>
    <row r="248" ht="12" customHeight="1" x14ac:dyDescent="0.3"/>
    <row r="249" ht="12" customHeight="1" x14ac:dyDescent="0.3"/>
    <row r="251" ht="12" customHeight="1" x14ac:dyDescent="0.3"/>
    <row r="252" ht="12" customHeight="1" x14ac:dyDescent="0.3"/>
    <row r="253" ht="12" customHeight="1" x14ac:dyDescent="0.3"/>
    <row r="254" ht="12" customHeight="1" x14ac:dyDescent="0.3"/>
    <row r="255" ht="12" customHeight="1" x14ac:dyDescent="0.3"/>
    <row r="257" ht="12" customHeight="1" x14ac:dyDescent="0.3"/>
    <row r="258" ht="12" customHeight="1" x14ac:dyDescent="0.3"/>
    <row r="259" ht="12" customHeight="1" x14ac:dyDescent="0.3"/>
    <row r="262" ht="12" customHeight="1" x14ac:dyDescent="0.3"/>
    <row r="263" ht="12" customHeight="1" x14ac:dyDescent="0.3"/>
    <row r="264" ht="12" customHeight="1" x14ac:dyDescent="0.3"/>
    <row r="265" ht="12" customHeight="1" x14ac:dyDescent="0.3"/>
    <row r="268" ht="12" customHeight="1" x14ac:dyDescent="0.3"/>
    <row r="269" ht="12" customHeight="1" x14ac:dyDescent="0.3"/>
    <row r="270" ht="12" customHeight="1" x14ac:dyDescent="0.3"/>
    <row r="271" ht="12" customHeight="1" x14ac:dyDescent="0.3"/>
    <row r="272" ht="12" customHeight="1" x14ac:dyDescent="0.3"/>
    <row r="273" ht="12" customHeight="1" x14ac:dyDescent="0.3"/>
    <row r="274" ht="12" customHeight="1" x14ac:dyDescent="0.3"/>
    <row r="275" ht="12" customHeight="1" x14ac:dyDescent="0.3"/>
  </sheetData>
  <mergeCells count="21">
    <mergeCell ref="A1:E1"/>
    <mergeCell ref="E45:E48"/>
    <mergeCell ref="E4:E17"/>
    <mergeCell ref="E24:E32"/>
    <mergeCell ref="E36:E37"/>
    <mergeCell ref="E39:E40"/>
    <mergeCell ref="E42:E43"/>
    <mergeCell ref="E19:E22"/>
    <mergeCell ref="E52:E54"/>
    <mergeCell ref="E57:E60"/>
    <mergeCell ref="E62:E68"/>
    <mergeCell ref="E73:E84"/>
    <mergeCell ref="E86:E89"/>
    <mergeCell ref="E105:E108"/>
    <mergeCell ref="E99:E100"/>
    <mergeCell ref="E102:E103"/>
    <mergeCell ref="A120:D120"/>
    <mergeCell ref="A70:D70"/>
    <mergeCell ref="E111:E113"/>
    <mergeCell ref="E94:E95"/>
    <mergeCell ref="E116:E1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abSelected="1" workbookViewId="0">
      <selection activeCell="H16" sqref="H16"/>
    </sheetView>
  </sheetViews>
  <sheetFormatPr baseColWidth="10" defaultRowHeight="14.4" x14ac:dyDescent="0.3"/>
  <cols>
    <col min="2" max="2" width="41.44140625" customWidth="1"/>
    <col min="7" max="8" width="39.6640625" customWidth="1"/>
  </cols>
  <sheetData>
    <row r="1" spans="1:7" x14ac:dyDescent="0.3">
      <c r="A1" s="94" t="s">
        <v>122</v>
      </c>
      <c r="B1" s="94"/>
      <c r="C1" s="94"/>
      <c r="D1" s="94"/>
      <c r="E1" s="94"/>
      <c r="F1" s="94"/>
      <c r="G1" s="94"/>
    </row>
    <row r="2" spans="1:7" ht="40.200000000000003" customHeight="1" x14ac:dyDescent="0.3">
      <c r="A2" s="95" t="s">
        <v>409</v>
      </c>
      <c r="B2" s="95"/>
      <c r="C2" s="95"/>
      <c r="D2" s="95"/>
      <c r="E2" s="95"/>
      <c r="F2" s="95"/>
      <c r="G2" s="95"/>
    </row>
    <row r="3" spans="1:7" x14ac:dyDescent="0.3">
      <c r="A3" s="94" t="s">
        <v>250</v>
      </c>
      <c r="B3" s="94"/>
      <c r="C3" s="94"/>
      <c r="D3" s="94"/>
      <c r="E3" s="94"/>
      <c r="F3" s="94"/>
      <c r="G3" s="94"/>
    </row>
    <row r="4" spans="1:7" x14ac:dyDescent="0.3">
      <c r="A4" s="49"/>
      <c r="B4" s="49"/>
      <c r="C4" s="49"/>
      <c r="D4" s="49"/>
      <c r="E4" s="49"/>
      <c r="F4" s="67"/>
      <c r="G4" s="49"/>
    </row>
    <row r="5" spans="1:7" x14ac:dyDescent="0.3">
      <c r="A5" s="7" t="s">
        <v>64</v>
      </c>
      <c r="B5" s="7" t="s">
        <v>65</v>
      </c>
      <c r="C5" s="7" t="s">
        <v>66</v>
      </c>
      <c r="D5" s="7" t="s">
        <v>251</v>
      </c>
      <c r="E5" s="7" t="s">
        <v>252</v>
      </c>
      <c r="F5" s="65" t="s">
        <v>253</v>
      </c>
      <c r="G5" s="58" t="s">
        <v>63</v>
      </c>
    </row>
    <row r="6" spans="1:7" x14ac:dyDescent="0.3">
      <c r="A6" s="59" t="s">
        <v>254</v>
      </c>
      <c r="B6" s="59" t="s">
        <v>52</v>
      </c>
      <c r="C6" s="61"/>
      <c r="D6" s="61"/>
      <c r="E6" s="7"/>
      <c r="F6" s="68"/>
      <c r="G6" s="62"/>
    </row>
    <row r="7" spans="1:7" x14ac:dyDescent="0.3">
      <c r="A7" s="55" t="s">
        <v>142</v>
      </c>
      <c r="B7" s="46" t="s">
        <v>255</v>
      </c>
      <c r="C7" s="55" t="s">
        <v>2</v>
      </c>
      <c r="D7" s="55">
        <v>2727.5</v>
      </c>
      <c r="E7" s="18"/>
      <c r="F7" s="72"/>
      <c r="G7" s="89" t="s">
        <v>333</v>
      </c>
    </row>
    <row r="8" spans="1:7" x14ac:dyDescent="0.3">
      <c r="A8" s="55" t="s">
        <v>143</v>
      </c>
      <c r="B8" s="46" t="s">
        <v>321</v>
      </c>
      <c r="C8" s="55" t="s">
        <v>2</v>
      </c>
      <c r="D8" s="55">
        <v>1968.4</v>
      </c>
      <c r="E8" s="18"/>
      <c r="F8" s="72"/>
      <c r="G8" s="89"/>
    </row>
    <row r="9" spans="1:7" ht="26.4" x14ac:dyDescent="0.3">
      <c r="A9" s="55" t="s">
        <v>144</v>
      </c>
      <c r="B9" s="46" t="s">
        <v>257</v>
      </c>
      <c r="C9" s="55" t="s">
        <v>2</v>
      </c>
      <c r="D9" s="55">
        <v>120</v>
      </c>
      <c r="E9" s="18"/>
      <c r="F9" s="72"/>
      <c r="G9" s="89"/>
    </row>
    <row r="10" spans="1:7" x14ac:dyDescent="0.3">
      <c r="A10" s="55" t="s">
        <v>145</v>
      </c>
      <c r="B10" s="46" t="s">
        <v>259</v>
      </c>
      <c r="C10" s="55" t="s">
        <v>2</v>
      </c>
      <c r="D10" s="55">
        <v>730</v>
      </c>
      <c r="E10" s="18"/>
      <c r="F10" s="72"/>
      <c r="G10" s="89"/>
    </row>
    <row r="11" spans="1:7" ht="26.4" x14ac:dyDescent="0.3">
      <c r="A11" s="55" t="s">
        <v>146</v>
      </c>
      <c r="B11" s="46" t="s">
        <v>260</v>
      </c>
      <c r="C11" s="55" t="s">
        <v>2</v>
      </c>
      <c r="D11" s="55">
        <v>2735</v>
      </c>
      <c r="E11" s="18"/>
      <c r="F11" s="72"/>
      <c r="G11" s="89"/>
    </row>
    <row r="12" spans="1:7" x14ac:dyDescent="0.3">
      <c r="A12" s="55" t="s">
        <v>147</v>
      </c>
      <c r="B12" s="46" t="s">
        <v>261</v>
      </c>
      <c r="C12" s="55" t="s">
        <v>410</v>
      </c>
      <c r="D12" s="55">
        <v>100</v>
      </c>
      <c r="E12" s="18"/>
      <c r="F12" s="72"/>
      <c r="G12" s="89"/>
    </row>
    <row r="13" spans="1:7" x14ac:dyDescent="0.3">
      <c r="A13" s="55" t="s">
        <v>148</v>
      </c>
      <c r="B13" s="46" t="s">
        <v>262</v>
      </c>
      <c r="C13" s="55" t="s">
        <v>2</v>
      </c>
      <c r="D13" s="55">
        <v>45</v>
      </c>
      <c r="E13" s="18"/>
      <c r="F13" s="72"/>
      <c r="G13" s="89"/>
    </row>
    <row r="14" spans="1:7" x14ac:dyDescent="0.3">
      <c r="A14" s="55" t="s">
        <v>323</v>
      </c>
      <c r="B14" s="46" t="s">
        <v>263</v>
      </c>
      <c r="C14" s="55" t="s">
        <v>0</v>
      </c>
      <c r="D14" s="55">
        <v>31</v>
      </c>
      <c r="E14" s="18"/>
      <c r="F14" s="72"/>
      <c r="G14" s="89"/>
    </row>
    <row r="15" spans="1:7" x14ac:dyDescent="0.3">
      <c r="A15" s="55" t="s">
        <v>324</v>
      </c>
      <c r="B15" s="46" t="s">
        <v>264</v>
      </c>
      <c r="C15" s="55" t="s">
        <v>2</v>
      </c>
      <c r="D15" s="55">
        <v>2735</v>
      </c>
      <c r="E15" s="18"/>
      <c r="F15" s="72"/>
      <c r="G15" s="89"/>
    </row>
    <row r="16" spans="1:7" ht="52.8" x14ac:dyDescent="0.3">
      <c r="A16" s="55" t="s">
        <v>325</v>
      </c>
      <c r="B16" s="46" t="s">
        <v>265</v>
      </c>
      <c r="C16" s="55" t="s">
        <v>14</v>
      </c>
      <c r="D16" s="55">
        <v>152</v>
      </c>
      <c r="E16" s="18"/>
      <c r="F16" s="72"/>
      <c r="G16" s="89"/>
    </row>
    <row r="17" spans="1:7" x14ac:dyDescent="0.3">
      <c r="A17" s="55" t="s">
        <v>326</v>
      </c>
      <c r="B17" s="46" t="s">
        <v>266</v>
      </c>
      <c r="C17" s="55" t="s">
        <v>4</v>
      </c>
      <c r="D17" s="55">
        <v>436</v>
      </c>
      <c r="E17" s="18"/>
      <c r="F17" s="72"/>
      <c r="G17" s="89"/>
    </row>
    <row r="18" spans="1:7" ht="26.4" x14ac:dyDescent="0.3">
      <c r="A18" s="55" t="s">
        <v>327</v>
      </c>
      <c r="B18" s="47" t="s">
        <v>458</v>
      </c>
      <c r="C18" s="55" t="s">
        <v>14</v>
      </c>
      <c r="D18" s="55">
        <v>1483</v>
      </c>
      <c r="E18" s="18"/>
      <c r="F18" s="72"/>
      <c r="G18" s="89"/>
    </row>
    <row r="19" spans="1:7" x14ac:dyDescent="0.3">
      <c r="A19" s="59" t="s">
        <v>268</v>
      </c>
      <c r="B19" s="59" t="s">
        <v>411</v>
      </c>
      <c r="C19" s="54"/>
      <c r="D19" s="54"/>
      <c r="E19" s="7"/>
      <c r="F19" s="68"/>
      <c r="G19" s="60"/>
    </row>
    <row r="20" spans="1:7" x14ac:dyDescent="0.3">
      <c r="A20" s="55" t="s">
        <v>69</v>
      </c>
      <c r="B20" s="46" t="s">
        <v>280</v>
      </c>
      <c r="C20" s="55" t="s">
        <v>14</v>
      </c>
      <c r="D20" s="55">
        <v>12.8</v>
      </c>
      <c r="E20" s="18"/>
      <c r="F20" s="72"/>
      <c r="G20" s="79" t="s">
        <v>412</v>
      </c>
    </row>
    <row r="21" spans="1:7" x14ac:dyDescent="0.3">
      <c r="A21" s="55" t="s">
        <v>70</v>
      </c>
      <c r="B21" s="46" t="s">
        <v>283</v>
      </c>
      <c r="C21" s="55" t="s">
        <v>14</v>
      </c>
      <c r="D21" s="55">
        <v>14.5</v>
      </c>
      <c r="E21" s="18"/>
      <c r="F21" s="72"/>
      <c r="G21" s="80"/>
    </row>
    <row r="22" spans="1:7" x14ac:dyDescent="0.3">
      <c r="A22" s="55" t="s">
        <v>104</v>
      </c>
      <c r="B22" s="46" t="s">
        <v>281</v>
      </c>
      <c r="C22" s="55" t="s">
        <v>14</v>
      </c>
      <c r="D22" s="55">
        <v>6.1</v>
      </c>
      <c r="E22" s="18"/>
      <c r="F22" s="72"/>
      <c r="G22" s="80"/>
    </row>
    <row r="23" spans="1:7" x14ac:dyDescent="0.3">
      <c r="A23" s="55" t="s">
        <v>105</v>
      </c>
      <c r="B23" s="46" t="s">
        <v>282</v>
      </c>
      <c r="C23" s="55" t="s">
        <v>14</v>
      </c>
      <c r="D23" s="55">
        <v>14.5</v>
      </c>
      <c r="E23" s="18"/>
      <c r="F23" s="72"/>
      <c r="G23" s="80"/>
    </row>
    <row r="24" spans="1:7" ht="61.2" customHeight="1" x14ac:dyDescent="0.3">
      <c r="A24" s="55" t="s">
        <v>106</v>
      </c>
      <c r="B24" s="46" t="s">
        <v>284</v>
      </c>
      <c r="C24" s="55" t="s">
        <v>285</v>
      </c>
      <c r="D24" s="55">
        <v>5950</v>
      </c>
      <c r="E24" s="18"/>
      <c r="F24" s="72"/>
      <c r="G24" s="81"/>
    </row>
    <row r="25" spans="1:7" x14ac:dyDescent="0.3">
      <c r="A25" s="59" t="s">
        <v>108</v>
      </c>
      <c r="B25" s="59" t="s">
        <v>286</v>
      </c>
      <c r="C25" s="54"/>
      <c r="D25" s="54"/>
      <c r="E25" s="7"/>
      <c r="F25" s="68"/>
      <c r="G25" s="60"/>
    </row>
    <row r="26" spans="1:7" ht="66.599999999999994" customHeight="1" x14ac:dyDescent="0.3">
      <c r="A26" s="55" t="s">
        <v>74</v>
      </c>
      <c r="B26" s="46" t="s">
        <v>287</v>
      </c>
      <c r="C26" s="55" t="s">
        <v>2</v>
      </c>
      <c r="D26" s="55">
        <v>150</v>
      </c>
      <c r="E26" s="18"/>
      <c r="F26" s="72"/>
      <c r="G26" s="69" t="s">
        <v>355</v>
      </c>
    </row>
    <row r="27" spans="1:7" x14ac:dyDescent="0.3">
      <c r="A27" s="48" t="s">
        <v>401</v>
      </c>
      <c r="B27" s="59" t="s">
        <v>312</v>
      </c>
      <c r="C27" s="54"/>
      <c r="D27" s="54"/>
      <c r="E27" s="7"/>
      <c r="F27" s="68"/>
      <c r="G27" s="60"/>
    </row>
    <row r="28" spans="1:7" x14ac:dyDescent="0.3">
      <c r="A28" s="55" t="s">
        <v>370</v>
      </c>
      <c r="B28" s="46" t="s">
        <v>313</v>
      </c>
      <c r="C28" s="55" t="s">
        <v>0</v>
      </c>
      <c r="D28" s="55">
        <v>50</v>
      </c>
      <c r="E28" s="18"/>
      <c r="F28" s="72"/>
      <c r="G28" s="79" t="s">
        <v>360</v>
      </c>
    </row>
    <row r="29" spans="1:7" x14ac:dyDescent="0.3">
      <c r="A29" s="55" t="s">
        <v>398</v>
      </c>
      <c r="B29" s="46" t="s">
        <v>314</v>
      </c>
      <c r="C29" s="55" t="s">
        <v>0</v>
      </c>
      <c r="D29" s="55">
        <v>4</v>
      </c>
      <c r="E29" s="18"/>
      <c r="F29" s="72"/>
      <c r="G29" s="80"/>
    </row>
    <row r="30" spans="1:7" x14ac:dyDescent="0.3">
      <c r="A30" s="55" t="s">
        <v>399</v>
      </c>
      <c r="B30" s="46" t="s">
        <v>316</v>
      </c>
      <c r="C30" s="55" t="s">
        <v>0</v>
      </c>
      <c r="D30" s="55">
        <v>4</v>
      </c>
      <c r="E30" s="18"/>
      <c r="F30" s="72"/>
      <c r="G30" s="80"/>
    </row>
    <row r="31" spans="1:7" x14ac:dyDescent="0.3">
      <c r="A31" s="55" t="s">
        <v>413</v>
      </c>
      <c r="B31" s="46" t="s">
        <v>317</v>
      </c>
      <c r="C31" s="55" t="s">
        <v>4</v>
      </c>
      <c r="D31" s="55">
        <v>194</v>
      </c>
      <c r="E31" s="18"/>
      <c r="F31" s="72"/>
      <c r="G31" s="80"/>
    </row>
    <row r="32" spans="1:7" x14ac:dyDescent="0.3">
      <c r="A32" s="55" t="s">
        <v>414</v>
      </c>
      <c r="B32" s="46" t="s">
        <v>318</v>
      </c>
      <c r="C32" s="55" t="s">
        <v>4</v>
      </c>
      <c r="D32" s="55">
        <v>94</v>
      </c>
      <c r="E32" s="18"/>
      <c r="F32" s="72"/>
      <c r="G32" s="80"/>
    </row>
    <row r="33" spans="1:7" x14ac:dyDescent="0.3">
      <c r="A33" s="55" t="s">
        <v>415</v>
      </c>
      <c r="B33" s="46" t="s">
        <v>319</v>
      </c>
      <c r="C33" s="55" t="s">
        <v>0</v>
      </c>
      <c r="D33" s="55">
        <v>4</v>
      </c>
      <c r="E33" s="18"/>
      <c r="F33" s="72"/>
      <c r="G33" s="80"/>
    </row>
    <row r="34" spans="1:7" x14ac:dyDescent="0.3">
      <c r="A34" s="55" t="s">
        <v>416</v>
      </c>
      <c r="B34" s="46" t="s">
        <v>277</v>
      </c>
      <c r="C34" s="55" t="s">
        <v>4</v>
      </c>
      <c r="D34" s="55">
        <v>70</v>
      </c>
      <c r="E34" s="18"/>
      <c r="F34" s="72"/>
      <c r="G34" s="81"/>
    </row>
    <row r="35" spans="1:7" ht="142.19999999999999" customHeight="1" x14ac:dyDescent="0.3">
      <c r="A35" s="55" t="s">
        <v>417</v>
      </c>
      <c r="B35" s="46" t="s">
        <v>320</v>
      </c>
      <c r="C35" s="55" t="s">
        <v>0</v>
      </c>
      <c r="D35" s="55">
        <v>4</v>
      </c>
      <c r="E35" s="18"/>
      <c r="F35" s="72"/>
      <c r="G35" s="69" t="s">
        <v>334</v>
      </c>
    </row>
    <row r="36" spans="1:7" x14ac:dyDescent="0.3">
      <c r="A36" s="48" t="s">
        <v>402</v>
      </c>
      <c r="B36" s="59" t="s">
        <v>418</v>
      </c>
      <c r="C36" s="54"/>
      <c r="D36" s="54"/>
      <c r="E36" s="7"/>
      <c r="F36" s="68"/>
      <c r="G36" s="60"/>
    </row>
    <row r="37" spans="1:7" ht="25.2" customHeight="1" x14ac:dyDescent="0.3">
      <c r="A37" s="55" t="s">
        <v>371</v>
      </c>
      <c r="B37" s="46" t="s">
        <v>419</v>
      </c>
      <c r="C37" s="55" t="s">
        <v>2</v>
      </c>
      <c r="D37" s="55">
        <v>3244</v>
      </c>
      <c r="E37" s="18"/>
      <c r="F37" s="72"/>
      <c r="G37" s="89" t="s">
        <v>420</v>
      </c>
    </row>
    <row r="38" spans="1:7" ht="53.4" customHeight="1" x14ac:dyDescent="0.3">
      <c r="A38" s="55" t="s">
        <v>372</v>
      </c>
      <c r="B38" s="46" t="s">
        <v>273</v>
      </c>
      <c r="C38" s="55" t="s">
        <v>2</v>
      </c>
      <c r="D38" s="55">
        <v>2514</v>
      </c>
      <c r="E38" s="18"/>
      <c r="F38" s="72"/>
      <c r="G38" s="89"/>
    </row>
    <row r="39" spans="1:7" ht="53.4" customHeight="1" x14ac:dyDescent="0.3">
      <c r="A39" s="59" t="s">
        <v>403</v>
      </c>
      <c r="B39" s="59" t="s">
        <v>421</v>
      </c>
      <c r="C39" s="54"/>
      <c r="D39" s="54"/>
      <c r="E39" s="7"/>
      <c r="F39" s="68"/>
      <c r="G39" s="60"/>
    </row>
    <row r="40" spans="1:7" ht="43.95" customHeight="1" x14ac:dyDescent="0.3">
      <c r="A40" s="55" t="s">
        <v>374</v>
      </c>
      <c r="B40" s="46" t="s">
        <v>289</v>
      </c>
      <c r="C40" s="55" t="s">
        <v>2</v>
      </c>
      <c r="D40" s="55">
        <v>1764.6</v>
      </c>
      <c r="E40" s="18"/>
      <c r="F40" s="72"/>
      <c r="G40" s="79" t="s">
        <v>422</v>
      </c>
    </row>
    <row r="41" spans="1:7" ht="38.4" customHeight="1" x14ac:dyDescent="0.3">
      <c r="A41" s="55" t="s">
        <v>423</v>
      </c>
      <c r="B41" s="46" t="s">
        <v>290</v>
      </c>
      <c r="C41" s="55" t="s">
        <v>4</v>
      </c>
      <c r="D41" s="55">
        <v>923</v>
      </c>
      <c r="E41" s="18"/>
      <c r="F41" s="72"/>
      <c r="G41" s="81"/>
    </row>
    <row r="42" spans="1:7" x14ac:dyDescent="0.3">
      <c r="A42" s="59" t="s">
        <v>404</v>
      </c>
      <c r="B42" s="59" t="s">
        <v>347</v>
      </c>
      <c r="C42" s="54"/>
      <c r="D42" s="54"/>
      <c r="E42" s="7"/>
      <c r="F42" s="68"/>
      <c r="G42" s="60"/>
    </row>
    <row r="43" spans="1:7" ht="205.2" customHeight="1" x14ac:dyDescent="0.3">
      <c r="A43" s="55" t="s">
        <v>375</v>
      </c>
      <c r="B43" s="46" t="s">
        <v>346</v>
      </c>
      <c r="C43" s="55" t="s">
        <v>2</v>
      </c>
      <c r="D43" s="55">
        <v>1450</v>
      </c>
      <c r="E43" s="18"/>
      <c r="F43" s="72"/>
      <c r="G43" s="73" t="s">
        <v>362</v>
      </c>
    </row>
    <row r="44" spans="1:7" ht="89.4" customHeight="1" x14ac:dyDescent="0.3">
      <c r="A44" s="55" t="s">
        <v>376</v>
      </c>
      <c r="B44" s="46" t="s">
        <v>424</v>
      </c>
      <c r="C44" s="55" t="s">
        <v>4</v>
      </c>
      <c r="D44" s="55">
        <v>175</v>
      </c>
      <c r="E44" s="18"/>
      <c r="F44" s="72"/>
      <c r="G44" s="74" t="s">
        <v>425</v>
      </c>
    </row>
    <row r="45" spans="1:7" x14ac:dyDescent="0.3">
      <c r="A45" s="59" t="s">
        <v>405</v>
      </c>
      <c r="B45" s="59" t="s">
        <v>291</v>
      </c>
      <c r="C45" s="54"/>
      <c r="D45" s="54"/>
      <c r="E45" s="7"/>
      <c r="F45" s="68"/>
      <c r="G45" s="60"/>
    </row>
    <row r="46" spans="1:7" ht="28.2" customHeight="1" x14ac:dyDescent="0.3">
      <c r="A46" s="55" t="s">
        <v>377</v>
      </c>
      <c r="B46" s="46" t="s">
        <v>455</v>
      </c>
      <c r="C46" s="55" t="s">
        <v>2</v>
      </c>
      <c r="D46" s="55">
        <v>2660.5</v>
      </c>
      <c r="E46" s="18"/>
      <c r="F46" s="72"/>
      <c r="G46" s="79" t="s">
        <v>338</v>
      </c>
    </row>
    <row r="47" spans="1:7" ht="26.4" x14ac:dyDescent="0.3">
      <c r="A47" s="55" t="s">
        <v>378</v>
      </c>
      <c r="B47" s="46" t="s">
        <v>456</v>
      </c>
      <c r="C47" s="55" t="s">
        <v>2</v>
      </c>
      <c r="D47" s="55">
        <v>2659</v>
      </c>
      <c r="E47" s="18"/>
      <c r="F47" s="72"/>
      <c r="G47" s="81"/>
    </row>
    <row r="48" spans="1:7" x14ac:dyDescent="0.3">
      <c r="A48" s="59" t="s">
        <v>406</v>
      </c>
      <c r="B48" s="59" t="s">
        <v>426</v>
      </c>
      <c r="C48" s="54"/>
      <c r="D48" s="54"/>
      <c r="E48" s="7"/>
      <c r="F48" s="68"/>
      <c r="G48" s="70"/>
    </row>
    <row r="49" spans="1:7" x14ac:dyDescent="0.3">
      <c r="A49" s="55" t="s">
        <v>383</v>
      </c>
      <c r="B49" s="46" t="s">
        <v>427</v>
      </c>
      <c r="C49" s="55" t="s">
        <v>0</v>
      </c>
      <c r="D49" s="55">
        <v>42</v>
      </c>
      <c r="E49" s="18"/>
      <c r="F49" s="72"/>
      <c r="G49" s="79" t="s">
        <v>428</v>
      </c>
    </row>
    <row r="50" spans="1:7" x14ac:dyDescent="0.3">
      <c r="A50" s="55" t="s">
        <v>384</v>
      </c>
      <c r="B50" s="46" t="s">
        <v>429</v>
      </c>
      <c r="C50" s="55" t="s">
        <v>0</v>
      </c>
      <c r="D50" s="55">
        <v>42</v>
      </c>
      <c r="E50" s="18"/>
      <c r="F50" s="72"/>
      <c r="G50" s="81"/>
    </row>
    <row r="51" spans="1:7" x14ac:dyDescent="0.3">
      <c r="A51" s="59" t="s">
        <v>407</v>
      </c>
      <c r="B51" s="59" t="s">
        <v>430</v>
      </c>
      <c r="C51" s="54"/>
      <c r="D51" s="54"/>
      <c r="E51" s="7"/>
      <c r="F51" s="68"/>
      <c r="G51" s="68"/>
    </row>
    <row r="52" spans="1:7" ht="26.4" x14ac:dyDescent="0.3">
      <c r="A52" s="55" t="s">
        <v>387</v>
      </c>
      <c r="B52" s="46" t="s">
        <v>294</v>
      </c>
      <c r="C52" s="55" t="s">
        <v>2</v>
      </c>
      <c r="D52" s="55">
        <v>2490.5</v>
      </c>
      <c r="E52" s="18"/>
      <c r="F52" s="72"/>
      <c r="G52" s="79" t="s">
        <v>339</v>
      </c>
    </row>
    <row r="53" spans="1:7" ht="103.2" customHeight="1" x14ac:dyDescent="0.3">
      <c r="A53" s="55" t="s">
        <v>388</v>
      </c>
      <c r="B53" s="46" t="s">
        <v>295</v>
      </c>
      <c r="C53" s="55" t="s">
        <v>2</v>
      </c>
      <c r="D53" s="55">
        <v>470</v>
      </c>
      <c r="E53" s="18"/>
      <c r="F53" s="72"/>
      <c r="G53" s="81"/>
    </row>
    <row r="54" spans="1:7" x14ac:dyDescent="0.3">
      <c r="A54" s="59" t="s">
        <v>408</v>
      </c>
      <c r="B54" s="59" t="s">
        <v>296</v>
      </c>
      <c r="C54" s="54"/>
      <c r="D54" s="54"/>
      <c r="E54" s="7"/>
      <c r="F54" s="68"/>
      <c r="G54" s="60"/>
    </row>
    <row r="55" spans="1:7" ht="26.4" x14ac:dyDescent="0.3">
      <c r="A55" s="55" t="s">
        <v>390</v>
      </c>
      <c r="B55" s="46" t="s">
        <v>297</v>
      </c>
      <c r="C55" s="55" t="s">
        <v>0</v>
      </c>
      <c r="D55" s="55">
        <v>36</v>
      </c>
      <c r="E55" s="18"/>
      <c r="F55" s="72"/>
      <c r="G55" s="79" t="s">
        <v>340</v>
      </c>
    </row>
    <row r="56" spans="1:7" ht="56.4" customHeight="1" x14ac:dyDescent="0.3">
      <c r="A56" s="55" t="s">
        <v>391</v>
      </c>
      <c r="B56" s="46" t="s">
        <v>299</v>
      </c>
      <c r="C56" s="55" t="s">
        <v>0</v>
      </c>
      <c r="D56" s="55">
        <v>56</v>
      </c>
      <c r="E56" s="18"/>
      <c r="F56" s="72"/>
      <c r="G56" s="80"/>
    </row>
    <row r="57" spans="1:7" ht="26.4" x14ac:dyDescent="0.3">
      <c r="A57" s="55" t="s">
        <v>392</v>
      </c>
      <c r="B57" s="46" t="s">
        <v>300</v>
      </c>
      <c r="C57" s="55" t="s">
        <v>0</v>
      </c>
      <c r="D57" s="55">
        <v>28</v>
      </c>
      <c r="E57" s="18"/>
      <c r="F57" s="72"/>
      <c r="G57" s="80"/>
    </row>
    <row r="58" spans="1:7" ht="30" customHeight="1" x14ac:dyDescent="0.3">
      <c r="A58" s="55" t="s">
        <v>393</v>
      </c>
      <c r="B58" s="46" t="s">
        <v>301</v>
      </c>
      <c r="C58" s="55" t="s">
        <v>0</v>
      </c>
      <c r="D58" s="55">
        <v>56</v>
      </c>
      <c r="E58" s="18"/>
      <c r="F58" s="72"/>
      <c r="G58" s="69" t="s">
        <v>336</v>
      </c>
    </row>
    <row r="59" spans="1:7" x14ac:dyDescent="0.3">
      <c r="A59" s="59" t="s">
        <v>431</v>
      </c>
      <c r="B59" s="59" t="s">
        <v>432</v>
      </c>
      <c r="C59" s="54"/>
      <c r="D59" s="54"/>
      <c r="E59" s="7"/>
      <c r="F59" s="68"/>
      <c r="G59" s="60"/>
    </row>
    <row r="60" spans="1:7" ht="26.4" x14ac:dyDescent="0.3">
      <c r="A60" s="55" t="s">
        <v>433</v>
      </c>
      <c r="B60" s="46" t="s">
        <v>434</v>
      </c>
      <c r="C60" s="55" t="s">
        <v>0</v>
      </c>
      <c r="D60" s="55">
        <v>18</v>
      </c>
      <c r="E60" s="18"/>
      <c r="F60" s="72"/>
      <c r="G60" s="79" t="s">
        <v>435</v>
      </c>
    </row>
    <row r="61" spans="1:7" ht="26.4" x14ac:dyDescent="0.3">
      <c r="A61" s="55" t="s">
        <v>436</v>
      </c>
      <c r="B61" s="46" t="s">
        <v>437</v>
      </c>
      <c r="C61" s="55" t="s">
        <v>0</v>
      </c>
      <c r="D61" s="55">
        <v>18</v>
      </c>
      <c r="E61" s="18"/>
      <c r="F61" s="72"/>
      <c r="G61" s="80"/>
    </row>
    <row r="62" spans="1:7" ht="21" customHeight="1" x14ac:dyDescent="0.3">
      <c r="A62" s="55" t="s">
        <v>438</v>
      </c>
      <c r="B62" s="46" t="s">
        <v>439</v>
      </c>
      <c r="C62" s="55" t="s">
        <v>2</v>
      </c>
      <c r="D62" s="55">
        <v>72</v>
      </c>
      <c r="E62" s="18"/>
      <c r="F62" s="72"/>
      <c r="G62" s="80"/>
    </row>
    <row r="63" spans="1:7" ht="33" customHeight="1" x14ac:dyDescent="0.3">
      <c r="A63" s="55" t="s">
        <v>440</v>
      </c>
      <c r="B63" s="46" t="s">
        <v>441</v>
      </c>
      <c r="C63" s="55" t="s">
        <v>0</v>
      </c>
      <c r="D63" s="55">
        <v>18</v>
      </c>
      <c r="E63" s="18"/>
      <c r="F63" s="72"/>
      <c r="G63" s="81"/>
    </row>
    <row r="64" spans="1:7" x14ac:dyDescent="0.3">
      <c r="A64" s="59">
        <v>13</v>
      </c>
      <c r="B64" s="59" t="s">
        <v>303</v>
      </c>
      <c r="C64" s="54"/>
      <c r="D64" s="54"/>
      <c r="E64" s="7"/>
      <c r="F64" s="68"/>
      <c r="G64" s="60"/>
    </row>
    <row r="65" spans="1:7" ht="26.4" x14ac:dyDescent="0.3">
      <c r="A65" s="55" t="s">
        <v>442</v>
      </c>
      <c r="B65" s="46" t="s">
        <v>304</v>
      </c>
      <c r="C65" s="55" t="s">
        <v>0</v>
      </c>
      <c r="D65" s="55">
        <v>22</v>
      </c>
      <c r="E65" s="18"/>
      <c r="F65" s="72"/>
      <c r="G65" s="86" t="s">
        <v>341</v>
      </c>
    </row>
    <row r="66" spans="1:7" ht="26.4" x14ac:dyDescent="0.3">
      <c r="A66" s="55" t="s">
        <v>443</v>
      </c>
      <c r="B66" s="46" t="s">
        <v>305</v>
      </c>
      <c r="C66" s="55" t="s">
        <v>2</v>
      </c>
      <c r="D66" s="55">
        <v>44</v>
      </c>
      <c r="E66" s="18"/>
      <c r="F66" s="72"/>
      <c r="G66" s="87"/>
    </row>
    <row r="67" spans="1:7" x14ac:dyDescent="0.3">
      <c r="A67" s="55" t="s">
        <v>444</v>
      </c>
      <c r="B67" s="46" t="s">
        <v>306</v>
      </c>
      <c r="C67" s="55" t="s">
        <v>2</v>
      </c>
      <c r="D67" s="55">
        <v>119</v>
      </c>
      <c r="E67" s="18"/>
      <c r="F67" s="72"/>
      <c r="G67" s="88"/>
    </row>
    <row r="68" spans="1:7" ht="29.4" customHeight="1" x14ac:dyDescent="0.3">
      <c r="A68" s="55" t="s">
        <v>445</v>
      </c>
      <c r="B68" s="46" t="s">
        <v>329</v>
      </c>
      <c r="C68" s="55" t="s">
        <v>2</v>
      </c>
      <c r="D68" s="55">
        <v>119</v>
      </c>
      <c r="E68" s="18"/>
      <c r="F68" s="72"/>
      <c r="G68" s="69" t="s">
        <v>363</v>
      </c>
    </row>
    <row r="69" spans="1:7" x14ac:dyDescent="0.3">
      <c r="A69" s="59">
        <v>14</v>
      </c>
      <c r="B69" s="59" t="s">
        <v>307</v>
      </c>
      <c r="C69" s="54"/>
      <c r="D69" s="54"/>
      <c r="E69" s="7"/>
      <c r="F69" s="68"/>
      <c r="G69" s="60"/>
    </row>
    <row r="70" spans="1:7" x14ac:dyDescent="0.3">
      <c r="A70" s="55" t="s">
        <v>446</v>
      </c>
      <c r="B70" s="46" t="s">
        <v>308</v>
      </c>
      <c r="C70" s="55" t="s">
        <v>2</v>
      </c>
      <c r="D70" s="55">
        <v>6268.5</v>
      </c>
      <c r="E70" s="18"/>
      <c r="F70" s="72"/>
      <c r="G70" s="79" t="s">
        <v>342</v>
      </c>
    </row>
    <row r="71" spans="1:7" x14ac:dyDescent="0.3">
      <c r="A71" s="55" t="s">
        <v>447</v>
      </c>
      <c r="B71" s="46" t="s">
        <v>309</v>
      </c>
      <c r="C71" s="55" t="s">
        <v>4</v>
      </c>
      <c r="D71" s="55">
        <v>705</v>
      </c>
      <c r="E71" s="18"/>
      <c r="F71" s="72"/>
      <c r="G71" s="80"/>
    </row>
    <row r="72" spans="1:7" x14ac:dyDescent="0.3">
      <c r="A72" s="55" t="s">
        <v>448</v>
      </c>
      <c r="B72" s="46" t="s">
        <v>310</v>
      </c>
      <c r="C72" s="55" t="s">
        <v>2</v>
      </c>
      <c r="D72" s="55">
        <v>88</v>
      </c>
      <c r="E72" s="18"/>
      <c r="F72" s="72"/>
      <c r="G72" s="80"/>
    </row>
    <row r="73" spans="1:7" x14ac:dyDescent="0.3">
      <c r="A73" s="55" t="s">
        <v>449</v>
      </c>
      <c r="B73" s="46" t="s">
        <v>311</v>
      </c>
      <c r="C73" s="55" t="s">
        <v>4</v>
      </c>
      <c r="D73" s="55">
        <v>66</v>
      </c>
      <c r="E73" s="18"/>
      <c r="F73" s="72"/>
      <c r="G73" s="80"/>
    </row>
    <row r="74" spans="1:7" x14ac:dyDescent="0.3">
      <c r="A74" s="55" t="s">
        <v>450</v>
      </c>
      <c r="B74" s="46" t="s">
        <v>451</v>
      </c>
      <c r="C74" s="55" t="s">
        <v>4</v>
      </c>
      <c r="D74" s="55">
        <v>44</v>
      </c>
      <c r="E74" s="18"/>
      <c r="F74" s="72"/>
      <c r="G74" s="80"/>
    </row>
    <row r="75" spans="1:7" x14ac:dyDescent="0.3">
      <c r="A75" s="55" t="s">
        <v>452</v>
      </c>
      <c r="B75" s="46" t="s">
        <v>453</v>
      </c>
      <c r="C75" s="55" t="s">
        <v>2</v>
      </c>
      <c r="D75" s="75">
        <v>68.384300334070744</v>
      </c>
      <c r="E75" s="18"/>
      <c r="F75" s="72"/>
      <c r="G75" s="81"/>
    </row>
    <row r="76" spans="1:7" x14ac:dyDescent="0.3">
      <c r="A76" s="96" t="s">
        <v>454</v>
      </c>
      <c r="B76" s="96"/>
      <c r="C76" s="96"/>
      <c r="D76" s="96"/>
      <c r="E76" s="96"/>
      <c r="F76" s="66">
        <f>SUM(F7:F75)</f>
        <v>0</v>
      </c>
      <c r="G76" s="97"/>
    </row>
    <row r="77" spans="1:7" x14ac:dyDescent="0.3">
      <c r="A77" s="98"/>
      <c r="B77" s="50" t="s">
        <v>98</v>
      </c>
      <c r="C77" s="71" t="s">
        <v>62</v>
      </c>
      <c r="D77" s="51">
        <v>0.2</v>
      </c>
      <c r="E77" s="99"/>
      <c r="F77" s="76">
        <f>+F76*0.2</f>
        <v>0</v>
      </c>
      <c r="G77" s="97"/>
    </row>
    <row r="78" spans="1:7" x14ac:dyDescent="0.3">
      <c r="A78" s="98"/>
      <c r="B78" s="50" t="s">
        <v>331</v>
      </c>
      <c r="C78" s="71" t="s">
        <v>62</v>
      </c>
      <c r="D78" s="51">
        <v>0.05</v>
      </c>
      <c r="E78" s="99"/>
      <c r="F78" s="76">
        <f>+F76*0.05</f>
        <v>0</v>
      </c>
      <c r="G78" s="97"/>
    </row>
    <row r="79" spans="1:7" x14ac:dyDescent="0.3">
      <c r="A79" s="98"/>
      <c r="B79" s="50" t="s">
        <v>100</v>
      </c>
      <c r="C79" s="71" t="s">
        <v>62</v>
      </c>
      <c r="D79" s="51">
        <v>0.05</v>
      </c>
      <c r="E79" s="99"/>
      <c r="F79" s="76">
        <f>+F76*0.05</f>
        <v>0</v>
      </c>
      <c r="G79" s="97"/>
    </row>
    <row r="80" spans="1:7" x14ac:dyDescent="0.3">
      <c r="A80" s="98"/>
      <c r="B80" s="100" t="s">
        <v>102</v>
      </c>
      <c r="C80" s="100"/>
      <c r="D80" s="100"/>
      <c r="E80" s="99"/>
      <c r="F80" s="66">
        <f>SUM(F77:F79)</f>
        <v>0</v>
      </c>
      <c r="G80" s="97"/>
    </row>
    <row r="81" spans="1:7" x14ac:dyDescent="0.3">
      <c r="A81" s="98"/>
      <c r="B81" s="101"/>
      <c r="C81" s="101"/>
      <c r="D81" s="101"/>
      <c r="E81" s="99"/>
      <c r="F81" s="76"/>
      <c r="G81" s="97"/>
    </row>
    <row r="82" spans="1:7" x14ac:dyDescent="0.3">
      <c r="A82" s="98"/>
      <c r="B82" s="102" t="s">
        <v>332</v>
      </c>
      <c r="C82" s="102"/>
      <c r="D82" s="102"/>
      <c r="E82" s="99"/>
      <c r="F82" s="77">
        <f>+F76+F80</f>
        <v>0</v>
      </c>
      <c r="G82" s="97"/>
    </row>
    <row r="87" spans="1:7" x14ac:dyDescent="0.3">
      <c r="A87" s="78"/>
      <c r="B87" s="78"/>
    </row>
    <row r="88" spans="1:7" ht="21" customHeight="1" x14ac:dyDescent="0.3">
      <c r="A88" s="93" t="s">
        <v>457</v>
      </c>
      <c r="B88" s="93"/>
    </row>
  </sheetData>
  <mergeCells count="23">
    <mergeCell ref="A76:E76"/>
    <mergeCell ref="G76:G82"/>
    <mergeCell ref="A77:A82"/>
    <mergeCell ref="E77:E82"/>
    <mergeCell ref="B80:D80"/>
    <mergeCell ref="B81:D81"/>
    <mergeCell ref="B82:D82"/>
    <mergeCell ref="A88:B88"/>
    <mergeCell ref="G55:G57"/>
    <mergeCell ref="A1:G1"/>
    <mergeCell ref="A2:G2"/>
    <mergeCell ref="A3:G3"/>
    <mergeCell ref="G7:G18"/>
    <mergeCell ref="G20:G24"/>
    <mergeCell ref="G28:G34"/>
    <mergeCell ref="G37:G38"/>
    <mergeCell ref="G40:G41"/>
    <mergeCell ref="G46:G47"/>
    <mergeCell ref="G49:G50"/>
    <mergeCell ref="G52:G53"/>
    <mergeCell ref="G60:G63"/>
    <mergeCell ref="G65:G67"/>
    <mergeCell ref="G70:G7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opLeftCell="A61" zoomScaleNormal="100" workbookViewId="0">
      <selection activeCell="H25" sqref="H25"/>
    </sheetView>
  </sheetViews>
  <sheetFormatPr baseColWidth="10" defaultColWidth="11.44140625" defaultRowHeight="13.2" x14ac:dyDescent="0.3"/>
  <cols>
    <col min="1" max="1" width="11.44140625" style="9"/>
    <col min="2" max="2" width="29.88671875" style="9" customWidth="1"/>
    <col min="3" max="3" width="11.44140625" style="9"/>
    <col min="4" max="4" width="15.5546875" style="9" customWidth="1"/>
    <col min="5" max="5" width="11.44140625" style="9" customWidth="1"/>
    <col min="6" max="7" width="14.109375" style="9" customWidth="1"/>
    <col min="8" max="8" width="62" style="9" customWidth="1"/>
    <col min="9" max="16384" width="11.44140625" style="9"/>
  </cols>
  <sheetData>
    <row r="1" spans="1:8" ht="8.25" customHeight="1" x14ac:dyDescent="0.3">
      <c r="A1" s="121" t="s">
        <v>122</v>
      </c>
      <c r="B1" s="121"/>
      <c r="C1" s="121"/>
      <c r="D1" s="121"/>
      <c r="E1" s="121"/>
      <c r="F1" s="121"/>
      <c r="G1" s="121"/>
      <c r="H1" s="121"/>
    </row>
    <row r="2" spans="1:8" ht="8.25" customHeight="1" x14ac:dyDescent="0.3">
      <c r="A2" s="121"/>
      <c r="B2" s="121"/>
      <c r="C2" s="121"/>
      <c r="D2" s="121"/>
      <c r="E2" s="121"/>
      <c r="F2" s="121"/>
      <c r="G2" s="121"/>
      <c r="H2" s="121"/>
    </row>
    <row r="3" spans="1:8" ht="8.25" customHeight="1" x14ac:dyDescent="0.3">
      <c r="A3" s="121"/>
      <c r="B3" s="121"/>
      <c r="C3" s="121"/>
      <c r="D3" s="121"/>
      <c r="E3" s="121"/>
      <c r="F3" s="121"/>
      <c r="G3" s="121"/>
      <c r="H3" s="121"/>
    </row>
    <row r="4" spans="1:8" ht="39.6" x14ac:dyDescent="0.3">
      <c r="A4" s="34" t="s">
        <v>64</v>
      </c>
      <c r="B4" s="34" t="s">
        <v>65</v>
      </c>
      <c r="C4" s="34" t="s">
        <v>66</v>
      </c>
      <c r="D4" s="34" t="s">
        <v>110</v>
      </c>
      <c r="E4" s="34" t="s">
        <v>67</v>
      </c>
      <c r="F4" s="34" t="s">
        <v>68</v>
      </c>
      <c r="G4" s="34"/>
      <c r="H4" s="35" t="s">
        <v>63</v>
      </c>
    </row>
    <row r="5" spans="1:8" ht="12.75" customHeight="1" x14ac:dyDescent="0.3">
      <c r="A5" s="2">
        <v>1</v>
      </c>
      <c r="B5" s="120" t="s">
        <v>109</v>
      </c>
      <c r="C5" s="120"/>
      <c r="D5" s="120"/>
      <c r="E5" s="120"/>
      <c r="F5" s="120"/>
      <c r="G5" s="120"/>
      <c r="H5" s="120"/>
    </row>
    <row r="6" spans="1:8" ht="39.6" x14ac:dyDescent="0.3">
      <c r="A6" s="6" t="s">
        <v>142</v>
      </c>
      <c r="B6" s="25" t="s">
        <v>1</v>
      </c>
      <c r="C6" s="5" t="s">
        <v>2</v>
      </c>
      <c r="D6" s="5" t="s">
        <v>111</v>
      </c>
      <c r="E6" s="3">
        <v>6451.75</v>
      </c>
      <c r="F6" s="10"/>
      <c r="G6" s="36"/>
      <c r="H6" s="107" t="s">
        <v>205</v>
      </c>
    </row>
    <row r="7" spans="1:8" ht="39.6" x14ac:dyDescent="0.3">
      <c r="A7" s="6" t="s">
        <v>143</v>
      </c>
      <c r="B7" s="25" t="s">
        <v>3</v>
      </c>
      <c r="C7" s="5" t="s">
        <v>4</v>
      </c>
      <c r="D7" s="5" t="s">
        <v>111</v>
      </c>
      <c r="E7" s="3">
        <v>1418</v>
      </c>
      <c r="F7" s="10"/>
      <c r="G7" s="37"/>
      <c r="H7" s="108"/>
    </row>
    <row r="8" spans="1:8" ht="22.5" customHeight="1" x14ac:dyDescent="0.3">
      <c r="A8" s="6" t="s">
        <v>144</v>
      </c>
      <c r="B8" s="4" t="s">
        <v>5</v>
      </c>
      <c r="C8" s="5" t="s">
        <v>2</v>
      </c>
      <c r="D8" s="5" t="s">
        <v>113</v>
      </c>
      <c r="E8" s="3">
        <v>205.42</v>
      </c>
      <c r="F8" s="10"/>
      <c r="G8" s="37"/>
      <c r="H8" s="108"/>
    </row>
    <row r="9" spans="1:8" ht="39.6" x14ac:dyDescent="0.3">
      <c r="A9" s="6" t="s">
        <v>145</v>
      </c>
      <c r="B9" s="4" t="s">
        <v>6</v>
      </c>
      <c r="C9" s="5" t="s">
        <v>4</v>
      </c>
      <c r="D9" s="5" t="s">
        <v>111</v>
      </c>
      <c r="E9" s="3">
        <v>87</v>
      </c>
      <c r="F9" s="10"/>
      <c r="G9" s="37"/>
      <c r="H9" s="108"/>
    </row>
    <row r="10" spans="1:8" ht="39.6" x14ac:dyDescent="0.3">
      <c r="A10" s="6" t="s">
        <v>146</v>
      </c>
      <c r="B10" s="4" t="s">
        <v>135</v>
      </c>
      <c r="C10" s="5" t="s">
        <v>2</v>
      </c>
      <c r="D10" s="5" t="s">
        <v>111</v>
      </c>
      <c r="E10" s="3">
        <v>207</v>
      </c>
      <c r="F10" s="10"/>
      <c r="G10" s="37"/>
      <c r="H10" s="108"/>
    </row>
    <row r="11" spans="1:8" ht="39.6" x14ac:dyDescent="0.3">
      <c r="A11" s="6" t="s">
        <v>147</v>
      </c>
      <c r="B11" s="4" t="s">
        <v>136</v>
      </c>
      <c r="C11" s="5" t="s">
        <v>2</v>
      </c>
      <c r="D11" s="5" t="s">
        <v>111</v>
      </c>
      <c r="E11" s="3">
        <v>205.7</v>
      </c>
      <c r="F11" s="10"/>
      <c r="G11" s="37"/>
      <c r="H11" s="108"/>
    </row>
    <row r="12" spans="1:8" ht="39.6" x14ac:dyDescent="0.3">
      <c r="A12" s="6" t="s">
        <v>148</v>
      </c>
      <c r="B12" s="4" t="s">
        <v>137</v>
      </c>
      <c r="C12" s="5" t="s">
        <v>2</v>
      </c>
      <c r="D12" s="5" t="s">
        <v>111</v>
      </c>
      <c r="E12" s="3">
        <v>150</v>
      </c>
      <c r="F12" s="10"/>
      <c r="G12" s="38"/>
      <c r="H12" s="109"/>
    </row>
    <row r="13" spans="1:8" x14ac:dyDescent="0.3">
      <c r="A13" s="5"/>
      <c r="B13" s="26" t="s">
        <v>7</v>
      </c>
      <c r="C13" s="27"/>
      <c r="D13" s="27"/>
      <c r="E13" s="28"/>
      <c r="F13" s="29">
        <f>SUM(F6:F12)</f>
        <v>0</v>
      </c>
      <c r="G13" s="39"/>
      <c r="H13" s="13"/>
    </row>
    <row r="14" spans="1:8" ht="12.75" customHeight="1" x14ac:dyDescent="0.3">
      <c r="A14" s="2">
        <v>2</v>
      </c>
      <c r="B14" s="122" t="s">
        <v>8</v>
      </c>
      <c r="C14" s="123"/>
      <c r="D14" s="123"/>
      <c r="E14" s="123"/>
      <c r="F14" s="123"/>
      <c r="G14" s="123"/>
      <c r="H14" s="124"/>
    </row>
    <row r="15" spans="1:8" x14ac:dyDescent="0.3">
      <c r="A15" s="2" t="s">
        <v>69</v>
      </c>
      <c r="B15" s="110" t="s">
        <v>9</v>
      </c>
      <c r="C15" s="111"/>
      <c r="D15" s="111"/>
      <c r="E15" s="111"/>
      <c r="F15" s="111"/>
      <c r="G15" s="111"/>
      <c r="H15" s="112"/>
    </row>
    <row r="16" spans="1:8" ht="36" customHeight="1" x14ac:dyDescent="0.3">
      <c r="A16" s="5" t="s">
        <v>129</v>
      </c>
      <c r="B16" s="25" t="s">
        <v>10</v>
      </c>
      <c r="C16" s="5" t="s">
        <v>2</v>
      </c>
      <c r="D16" s="5" t="s">
        <v>124</v>
      </c>
      <c r="E16" s="15">
        <v>395.7</v>
      </c>
      <c r="F16" s="10"/>
      <c r="G16" s="36"/>
      <c r="H16" s="107" t="s">
        <v>206</v>
      </c>
    </row>
    <row r="17" spans="1:8" x14ac:dyDescent="0.3">
      <c r="A17" s="5" t="s">
        <v>130</v>
      </c>
      <c r="B17" s="4" t="s">
        <v>11</v>
      </c>
      <c r="C17" s="5" t="s">
        <v>2</v>
      </c>
      <c r="D17" s="5" t="s">
        <v>112</v>
      </c>
      <c r="E17" s="3">
        <v>208</v>
      </c>
      <c r="F17" s="10"/>
      <c r="G17" s="37"/>
      <c r="H17" s="108"/>
    </row>
    <row r="18" spans="1:8" ht="26.4" x14ac:dyDescent="0.3">
      <c r="A18" s="5" t="s">
        <v>131</v>
      </c>
      <c r="B18" s="25" t="s">
        <v>12</v>
      </c>
      <c r="C18" s="5" t="s">
        <v>2</v>
      </c>
      <c r="D18" s="5" t="s">
        <v>112</v>
      </c>
      <c r="E18" s="3">
        <v>61</v>
      </c>
      <c r="F18" s="10"/>
      <c r="G18" s="37"/>
      <c r="H18" s="108"/>
    </row>
    <row r="19" spans="1:8" ht="26.4" x14ac:dyDescent="0.3">
      <c r="A19" s="5" t="s">
        <v>132</v>
      </c>
      <c r="B19" s="4" t="s">
        <v>13</v>
      </c>
      <c r="C19" s="5" t="s">
        <v>14</v>
      </c>
      <c r="D19" s="5" t="s">
        <v>112</v>
      </c>
      <c r="E19" s="3">
        <v>48</v>
      </c>
      <c r="F19" s="10"/>
      <c r="G19" s="37"/>
      <c r="H19" s="108"/>
    </row>
    <row r="20" spans="1:8" ht="26.4" x14ac:dyDescent="0.3">
      <c r="A20" s="5" t="s">
        <v>133</v>
      </c>
      <c r="B20" s="4" t="s">
        <v>15</v>
      </c>
      <c r="C20" s="5" t="s">
        <v>0</v>
      </c>
      <c r="D20" s="5" t="s">
        <v>112</v>
      </c>
      <c r="E20" s="3">
        <v>6</v>
      </c>
      <c r="F20" s="10"/>
      <c r="G20" s="37"/>
      <c r="H20" s="108"/>
    </row>
    <row r="21" spans="1:8" ht="26.4" x14ac:dyDescent="0.3">
      <c r="A21" s="5" t="s">
        <v>138</v>
      </c>
      <c r="B21" s="25" t="s">
        <v>139</v>
      </c>
      <c r="C21" s="5" t="s">
        <v>0</v>
      </c>
      <c r="D21" s="5" t="s">
        <v>112</v>
      </c>
      <c r="E21" s="3">
        <v>19.5</v>
      </c>
      <c r="F21" s="10"/>
      <c r="G21" s="37"/>
      <c r="H21" s="108"/>
    </row>
    <row r="22" spans="1:8" ht="26.4" x14ac:dyDescent="0.3">
      <c r="A22" s="5" t="s">
        <v>140</v>
      </c>
      <c r="B22" s="4" t="s">
        <v>141</v>
      </c>
      <c r="C22" s="5" t="s">
        <v>4</v>
      </c>
      <c r="D22" s="5" t="s">
        <v>112</v>
      </c>
      <c r="E22" s="3">
        <v>27.2</v>
      </c>
      <c r="F22" s="10"/>
      <c r="G22" s="38"/>
      <c r="H22" s="109"/>
    </row>
    <row r="23" spans="1:8" x14ac:dyDescent="0.3">
      <c r="A23" s="5"/>
      <c r="B23" s="26" t="s">
        <v>7</v>
      </c>
      <c r="C23" s="27"/>
      <c r="D23" s="27"/>
      <c r="E23" s="28"/>
      <c r="F23" s="30">
        <f>SUM(F16:F22)</f>
        <v>0</v>
      </c>
      <c r="G23" s="40"/>
      <c r="H23" s="13"/>
    </row>
    <row r="24" spans="1:8" x14ac:dyDescent="0.3">
      <c r="A24" s="2" t="s">
        <v>70</v>
      </c>
      <c r="B24" s="110" t="s">
        <v>16</v>
      </c>
      <c r="C24" s="111"/>
      <c r="D24" s="111"/>
      <c r="E24" s="111"/>
      <c r="F24" s="111"/>
      <c r="G24" s="111"/>
      <c r="H24" s="112"/>
    </row>
    <row r="25" spans="1:8" ht="79.2" x14ac:dyDescent="0.3">
      <c r="A25" s="5" t="s">
        <v>17</v>
      </c>
      <c r="B25" s="25" t="s">
        <v>18</v>
      </c>
      <c r="C25" s="5" t="s">
        <v>2</v>
      </c>
      <c r="D25" s="5" t="s">
        <v>112</v>
      </c>
      <c r="E25" s="3">
        <v>175</v>
      </c>
      <c r="F25" s="10"/>
      <c r="G25" s="10"/>
      <c r="H25" s="8" t="s">
        <v>241</v>
      </c>
    </row>
    <row r="26" spans="1:8" x14ac:dyDescent="0.3">
      <c r="A26" s="5"/>
      <c r="B26" s="26" t="s">
        <v>7</v>
      </c>
      <c r="C26" s="27"/>
      <c r="D26" s="27"/>
      <c r="E26" s="28"/>
      <c r="F26" s="29">
        <f>+F25</f>
        <v>0</v>
      </c>
      <c r="G26" s="39"/>
      <c r="H26" s="13"/>
    </row>
    <row r="27" spans="1:8" x14ac:dyDescent="0.3">
      <c r="A27" s="2" t="s">
        <v>104</v>
      </c>
      <c r="B27" s="100" t="s">
        <v>19</v>
      </c>
      <c r="C27" s="100"/>
      <c r="D27" s="100"/>
      <c r="E27" s="100"/>
      <c r="F27" s="100"/>
      <c r="G27" s="100"/>
      <c r="H27" s="100"/>
    </row>
    <row r="28" spans="1:8" x14ac:dyDescent="0.3">
      <c r="A28" s="5" t="s">
        <v>20</v>
      </c>
      <c r="B28" s="4" t="s">
        <v>21</v>
      </c>
      <c r="C28" s="5" t="s">
        <v>2</v>
      </c>
      <c r="D28" s="5" t="s">
        <v>114</v>
      </c>
      <c r="E28" s="3">
        <v>215.72</v>
      </c>
      <c r="F28" s="10"/>
      <c r="G28" s="36"/>
      <c r="H28" s="107" t="s">
        <v>207</v>
      </c>
    </row>
    <row r="29" spans="1:8" ht="26.4" x14ac:dyDescent="0.3">
      <c r="A29" s="5" t="s">
        <v>22</v>
      </c>
      <c r="B29" s="25" t="s">
        <v>23</v>
      </c>
      <c r="C29" s="5" t="s">
        <v>4</v>
      </c>
      <c r="D29" s="5" t="s">
        <v>114</v>
      </c>
      <c r="E29" s="3">
        <v>40.5</v>
      </c>
      <c r="F29" s="10"/>
      <c r="G29" s="38"/>
      <c r="H29" s="109"/>
    </row>
    <row r="30" spans="1:8" x14ac:dyDescent="0.3">
      <c r="A30" s="27"/>
      <c r="B30" s="26" t="s">
        <v>7</v>
      </c>
      <c r="C30" s="27"/>
      <c r="D30" s="27"/>
      <c r="E30" s="28"/>
      <c r="F30" s="29">
        <f>SUM(F28:F29)</f>
        <v>0</v>
      </c>
      <c r="G30" s="39"/>
      <c r="H30" s="13"/>
    </row>
    <row r="31" spans="1:8" x14ac:dyDescent="0.3">
      <c r="A31" s="2" t="s">
        <v>105</v>
      </c>
      <c r="B31" s="110" t="s">
        <v>24</v>
      </c>
      <c r="C31" s="111"/>
      <c r="D31" s="111"/>
      <c r="E31" s="111"/>
      <c r="F31" s="111"/>
      <c r="G31" s="111"/>
      <c r="H31" s="112"/>
    </row>
    <row r="32" spans="1:8" ht="26.4" x14ac:dyDescent="0.3">
      <c r="A32" s="5" t="s">
        <v>25</v>
      </c>
      <c r="B32" s="25" t="s">
        <v>218</v>
      </c>
      <c r="C32" s="5" t="s">
        <v>2</v>
      </c>
      <c r="D32" s="5" t="s">
        <v>149</v>
      </c>
      <c r="E32" s="3">
        <v>26.619999999999997</v>
      </c>
      <c r="F32" s="10"/>
      <c r="G32" s="10"/>
      <c r="H32" s="17" t="s">
        <v>219</v>
      </c>
    </row>
    <row r="33" spans="1:8" x14ac:dyDescent="0.3">
      <c r="A33" s="5"/>
      <c r="B33" s="11" t="s">
        <v>7</v>
      </c>
      <c r="C33" s="5"/>
      <c r="D33" s="5"/>
      <c r="E33" s="6"/>
      <c r="F33" s="12">
        <f>+F32</f>
        <v>0</v>
      </c>
      <c r="G33" s="12"/>
      <c r="H33" s="20"/>
    </row>
    <row r="34" spans="1:8" x14ac:dyDescent="0.3">
      <c r="A34" s="2" t="s">
        <v>106</v>
      </c>
      <c r="B34" s="100" t="s">
        <v>26</v>
      </c>
      <c r="C34" s="100"/>
      <c r="D34" s="100"/>
      <c r="E34" s="100"/>
      <c r="F34" s="100"/>
      <c r="G34" s="100"/>
      <c r="H34" s="100"/>
    </row>
    <row r="35" spans="1:8" ht="39.6" x14ac:dyDescent="0.3">
      <c r="A35" s="5" t="s">
        <v>27</v>
      </c>
      <c r="B35" s="4" t="s">
        <v>28</v>
      </c>
      <c r="C35" s="5" t="s">
        <v>0</v>
      </c>
      <c r="D35" s="5" t="s">
        <v>115</v>
      </c>
      <c r="E35" s="3">
        <v>24</v>
      </c>
      <c r="F35" s="10"/>
      <c r="G35" s="36"/>
      <c r="H35" s="107" t="s">
        <v>220</v>
      </c>
    </row>
    <row r="36" spans="1:8" ht="26.4" x14ac:dyDescent="0.3">
      <c r="A36" s="5" t="s">
        <v>30</v>
      </c>
      <c r="B36" s="4" t="s">
        <v>31</v>
      </c>
      <c r="C36" s="5" t="s">
        <v>0</v>
      </c>
      <c r="D36" s="5" t="s">
        <v>116</v>
      </c>
      <c r="E36" s="3">
        <v>8</v>
      </c>
      <c r="F36" s="10"/>
      <c r="G36" s="37"/>
      <c r="H36" s="108"/>
    </row>
    <row r="37" spans="1:8" ht="26.4" x14ac:dyDescent="0.3">
      <c r="A37" s="5" t="s">
        <v>32</v>
      </c>
      <c r="B37" s="4" t="s">
        <v>33</v>
      </c>
      <c r="C37" s="5" t="s">
        <v>0</v>
      </c>
      <c r="D37" s="5" t="s">
        <v>116</v>
      </c>
      <c r="E37" s="3">
        <v>16</v>
      </c>
      <c r="F37" s="10"/>
      <c r="G37" s="37"/>
      <c r="H37" s="108"/>
    </row>
    <row r="38" spans="1:8" ht="39.6" x14ac:dyDescent="0.3">
      <c r="A38" s="5" t="s">
        <v>34</v>
      </c>
      <c r="B38" s="4" t="s">
        <v>35</v>
      </c>
      <c r="C38" s="5" t="s">
        <v>0</v>
      </c>
      <c r="D38" s="5" t="s">
        <v>117</v>
      </c>
      <c r="E38" s="3">
        <v>8</v>
      </c>
      <c r="F38" s="10"/>
      <c r="G38" s="37"/>
      <c r="H38" s="108"/>
    </row>
    <row r="39" spans="1:8" x14ac:dyDescent="0.3">
      <c r="A39" s="5"/>
      <c r="B39" s="11" t="s">
        <v>7</v>
      </c>
      <c r="C39" s="5"/>
      <c r="D39" s="5"/>
      <c r="E39" s="6"/>
      <c r="F39" s="12">
        <f>SUM(F35:F38)</f>
        <v>0</v>
      </c>
      <c r="G39" s="12"/>
      <c r="H39" s="20"/>
    </row>
    <row r="40" spans="1:8" ht="25.5" customHeight="1" x14ac:dyDescent="0.3">
      <c r="A40" s="2" t="s">
        <v>72</v>
      </c>
      <c r="B40" s="110" t="s">
        <v>183</v>
      </c>
      <c r="C40" s="111"/>
      <c r="D40" s="111"/>
      <c r="E40" s="111"/>
      <c r="F40" s="111"/>
      <c r="G40" s="111"/>
      <c r="H40" s="112"/>
    </row>
    <row r="41" spans="1:8" x14ac:dyDescent="0.3">
      <c r="A41" s="5" t="s">
        <v>37</v>
      </c>
      <c r="B41" s="4" t="s">
        <v>179</v>
      </c>
      <c r="C41" s="5" t="s">
        <v>4</v>
      </c>
      <c r="D41" s="5"/>
      <c r="E41" s="3">
        <v>90</v>
      </c>
      <c r="F41" s="10"/>
      <c r="G41" s="36"/>
      <c r="H41" s="125" t="s">
        <v>208</v>
      </c>
    </row>
    <row r="42" spans="1:8" ht="26.4" x14ac:dyDescent="0.3">
      <c r="A42" s="5" t="s">
        <v>39</v>
      </c>
      <c r="B42" s="25" t="s">
        <v>180</v>
      </c>
      <c r="C42" s="5" t="s">
        <v>0</v>
      </c>
      <c r="D42" s="5"/>
      <c r="E42" s="3">
        <v>9</v>
      </c>
      <c r="F42" s="10"/>
      <c r="G42" s="37"/>
      <c r="H42" s="126"/>
    </row>
    <row r="43" spans="1:8" ht="198" x14ac:dyDescent="0.3">
      <c r="A43" s="5" t="s">
        <v>150</v>
      </c>
      <c r="B43" s="25" t="s">
        <v>189</v>
      </c>
      <c r="C43" s="5" t="s">
        <v>0</v>
      </c>
      <c r="D43" s="5"/>
      <c r="E43" s="3">
        <v>1</v>
      </c>
      <c r="F43" s="10"/>
      <c r="G43" s="37"/>
      <c r="H43" s="126"/>
    </row>
    <row r="44" spans="1:8" ht="39.6" x14ac:dyDescent="0.3">
      <c r="A44" s="5" t="s">
        <v>184</v>
      </c>
      <c r="B44" s="25" t="s">
        <v>182</v>
      </c>
      <c r="C44" s="5" t="s">
        <v>4</v>
      </c>
      <c r="D44" s="5"/>
      <c r="E44" s="3">
        <v>35</v>
      </c>
      <c r="F44" s="10"/>
      <c r="G44" s="37"/>
      <c r="H44" s="126"/>
    </row>
    <row r="45" spans="1:8" ht="66" x14ac:dyDescent="0.3">
      <c r="A45" s="5" t="s">
        <v>185</v>
      </c>
      <c r="B45" s="25" t="s">
        <v>188</v>
      </c>
      <c r="C45" s="5"/>
      <c r="D45" s="5"/>
      <c r="E45" s="3">
        <v>1</v>
      </c>
      <c r="F45" s="10"/>
      <c r="G45" s="37"/>
      <c r="H45" s="126"/>
    </row>
    <row r="46" spans="1:8" ht="39.6" x14ac:dyDescent="0.3">
      <c r="A46" s="5" t="s">
        <v>186</v>
      </c>
      <c r="B46" s="25" t="s">
        <v>190</v>
      </c>
      <c r="C46" s="5" t="s">
        <v>29</v>
      </c>
      <c r="D46" s="5"/>
      <c r="E46" s="3">
        <v>1</v>
      </c>
      <c r="F46" s="10"/>
      <c r="G46" s="37"/>
      <c r="H46" s="126"/>
    </row>
    <row r="47" spans="1:8" ht="26.4" x14ac:dyDescent="0.3">
      <c r="A47" s="5" t="s">
        <v>187</v>
      </c>
      <c r="B47" s="25" t="s">
        <v>181</v>
      </c>
      <c r="C47" s="5" t="s">
        <v>29</v>
      </c>
      <c r="D47" s="5"/>
      <c r="E47" s="3">
        <v>1</v>
      </c>
      <c r="F47" s="10"/>
      <c r="G47" s="38"/>
      <c r="H47" s="127"/>
    </row>
    <row r="48" spans="1:8" x14ac:dyDescent="0.3">
      <c r="A48" s="5"/>
      <c r="B48" s="11" t="s">
        <v>7</v>
      </c>
      <c r="C48" s="5"/>
      <c r="D48" s="5"/>
      <c r="E48" s="6"/>
      <c r="F48" s="12">
        <f>SUM(F41:F47)</f>
        <v>0</v>
      </c>
      <c r="G48" s="39"/>
      <c r="H48" s="13"/>
    </row>
    <row r="49" spans="1:8" x14ac:dyDescent="0.3">
      <c r="A49" s="1" t="s">
        <v>71</v>
      </c>
      <c r="B49" s="113" t="s">
        <v>36</v>
      </c>
      <c r="C49" s="114"/>
      <c r="D49" s="114"/>
      <c r="E49" s="114"/>
      <c r="F49" s="114"/>
      <c r="G49" s="114"/>
      <c r="H49" s="115"/>
    </row>
    <row r="50" spans="1:8" ht="52.8" x14ac:dyDescent="0.3">
      <c r="A50" s="5" t="s">
        <v>41</v>
      </c>
      <c r="B50" s="25" t="s">
        <v>38</v>
      </c>
      <c r="C50" s="5" t="s">
        <v>0</v>
      </c>
      <c r="D50" s="5" t="s">
        <v>112</v>
      </c>
      <c r="E50" s="3">
        <v>9</v>
      </c>
      <c r="F50" s="10"/>
      <c r="G50" s="36"/>
      <c r="H50" s="107" t="s">
        <v>125</v>
      </c>
    </row>
    <row r="51" spans="1:8" ht="26.4" x14ac:dyDescent="0.3">
      <c r="A51" s="5" t="s">
        <v>42</v>
      </c>
      <c r="B51" s="25" t="s">
        <v>40</v>
      </c>
      <c r="C51" s="5" t="s">
        <v>4</v>
      </c>
      <c r="D51" s="5" t="s">
        <v>126</v>
      </c>
      <c r="E51" s="3">
        <v>58.5</v>
      </c>
      <c r="F51" s="10"/>
      <c r="G51" s="38"/>
      <c r="H51" s="109"/>
    </row>
    <row r="52" spans="1:8" ht="52.8" x14ac:dyDescent="0.3">
      <c r="A52" s="5" t="s">
        <v>43</v>
      </c>
      <c r="B52" s="25" t="s">
        <v>151</v>
      </c>
      <c r="C52" s="5" t="s">
        <v>0</v>
      </c>
      <c r="D52" s="5" t="s">
        <v>112</v>
      </c>
      <c r="E52" s="3">
        <v>4</v>
      </c>
      <c r="F52" s="10"/>
      <c r="G52" s="38"/>
      <c r="H52" s="16" t="s">
        <v>209</v>
      </c>
    </row>
    <row r="53" spans="1:8" x14ac:dyDescent="0.3">
      <c r="A53" s="5"/>
      <c r="B53" s="26" t="s">
        <v>7</v>
      </c>
      <c r="C53" s="27"/>
      <c r="D53" s="27"/>
      <c r="E53" s="28"/>
      <c r="F53" s="29">
        <f>+F50+F51+F52</f>
        <v>0</v>
      </c>
      <c r="G53" s="39"/>
      <c r="H53" s="13"/>
    </row>
    <row r="54" spans="1:8" x14ac:dyDescent="0.3">
      <c r="A54" s="1" t="s">
        <v>73</v>
      </c>
      <c r="B54" s="110" t="s">
        <v>107</v>
      </c>
      <c r="C54" s="111"/>
      <c r="D54" s="111"/>
      <c r="E54" s="111"/>
      <c r="F54" s="111"/>
      <c r="G54" s="111"/>
      <c r="H54" s="112"/>
    </row>
    <row r="55" spans="1:8" ht="39.6" x14ac:dyDescent="0.3">
      <c r="A55" s="5" t="s">
        <v>50</v>
      </c>
      <c r="B55" s="25" t="s">
        <v>152</v>
      </c>
      <c r="C55" s="5" t="s">
        <v>2</v>
      </c>
      <c r="D55" s="5" t="s">
        <v>127</v>
      </c>
      <c r="E55" s="3">
        <v>395.7</v>
      </c>
      <c r="F55" s="10"/>
      <c r="G55" s="10"/>
      <c r="H55" s="17" t="s">
        <v>210</v>
      </c>
    </row>
    <row r="56" spans="1:8" ht="71.25" customHeight="1" x14ac:dyDescent="0.3">
      <c r="A56" s="5" t="s">
        <v>51</v>
      </c>
      <c r="B56" s="25" t="s">
        <v>221</v>
      </c>
      <c r="C56" s="5" t="s">
        <v>2</v>
      </c>
      <c r="D56" s="5" t="s">
        <v>175</v>
      </c>
      <c r="E56" s="3">
        <v>358.7</v>
      </c>
      <c r="F56" s="10"/>
      <c r="G56" s="10"/>
      <c r="H56" s="17" t="s">
        <v>242</v>
      </c>
    </row>
    <row r="57" spans="1:8" ht="26.4" x14ac:dyDescent="0.3">
      <c r="A57" s="5" t="s">
        <v>191</v>
      </c>
      <c r="B57" s="25" t="s">
        <v>222</v>
      </c>
      <c r="C57" s="5" t="s">
        <v>2</v>
      </c>
      <c r="D57" s="5" t="s">
        <v>176</v>
      </c>
      <c r="E57" s="3">
        <v>37</v>
      </c>
      <c r="F57" s="10"/>
      <c r="G57" s="10"/>
      <c r="H57" s="17" t="s">
        <v>243</v>
      </c>
    </row>
    <row r="58" spans="1:8" ht="39.6" x14ac:dyDescent="0.3">
      <c r="A58" s="5" t="s">
        <v>192</v>
      </c>
      <c r="B58" s="4" t="s">
        <v>44</v>
      </c>
      <c r="C58" s="5" t="s">
        <v>4</v>
      </c>
      <c r="D58" s="5" t="s">
        <v>118</v>
      </c>
      <c r="E58" s="3">
        <v>314.5</v>
      </c>
      <c r="F58" s="10"/>
      <c r="G58" s="10"/>
      <c r="H58" s="8" t="s">
        <v>244</v>
      </c>
    </row>
    <row r="59" spans="1:8" ht="26.4" x14ac:dyDescent="0.3">
      <c r="A59" s="5" t="s">
        <v>193</v>
      </c>
      <c r="B59" s="25" t="s">
        <v>45</v>
      </c>
      <c r="C59" s="5" t="s">
        <v>2</v>
      </c>
      <c r="D59" s="5" t="s">
        <v>119</v>
      </c>
      <c r="E59" s="3">
        <v>112</v>
      </c>
      <c r="F59" s="10"/>
      <c r="G59" s="10"/>
      <c r="H59" s="17" t="s">
        <v>243</v>
      </c>
    </row>
    <row r="60" spans="1:8" ht="39.6" x14ac:dyDescent="0.3">
      <c r="A60" s="5" t="s">
        <v>194</v>
      </c>
      <c r="B60" s="25" t="s">
        <v>153</v>
      </c>
      <c r="C60" s="5" t="s">
        <v>0</v>
      </c>
      <c r="D60" s="5" t="s">
        <v>120</v>
      </c>
      <c r="E60" s="3">
        <v>9</v>
      </c>
      <c r="F60" s="10"/>
      <c r="G60" s="10"/>
      <c r="H60" s="17" t="s">
        <v>223</v>
      </c>
    </row>
    <row r="61" spans="1:8" ht="26.4" x14ac:dyDescent="0.3">
      <c r="A61" s="5" t="s">
        <v>195</v>
      </c>
      <c r="B61" s="4" t="s">
        <v>154</v>
      </c>
      <c r="C61" s="5" t="s">
        <v>0</v>
      </c>
      <c r="D61" s="5" t="s">
        <v>120</v>
      </c>
      <c r="E61" s="3">
        <v>9</v>
      </c>
      <c r="F61" s="10"/>
      <c r="G61" s="10"/>
      <c r="H61" s="17" t="s">
        <v>223</v>
      </c>
    </row>
    <row r="62" spans="1:8" ht="26.4" x14ac:dyDescent="0.3">
      <c r="A62" s="5" t="s">
        <v>196</v>
      </c>
      <c r="B62" s="25" t="s">
        <v>155</v>
      </c>
      <c r="C62" s="5" t="s">
        <v>0</v>
      </c>
      <c r="D62" s="5" t="s">
        <v>121</v>
      </c>
      <c r="E62" s="3">
        <v>9</v>
      </c>
      <c r="F62" s="10"/>
      <c r="G62" s="10"/>
      <c r="H62" s="17" t="s">
        <v>223</v>
      </c>
    </row>
    <row r="63" spans="1:8" ht="26.4" x14ac:dyDescent="0.3">
      <c r="A63" s="5" t="s">
        <v>197</v>
      </c>
      <c r="B63" s="4" t="s">
        <v>46</v>
      </c>
      <c r="C63" s="5" t="s">
        <v>0</v>
      </c>
      <c r="D63" s="5" t="s">
        <v>225</v>
      </c>
      <c r="E63" s="3">
        <v>9</v>
      </c>
      <c r="F63" s="10"/>
      <c r="G63" s="10"/>
      <c r="H63" s="8" t="s">
        <v>224</v>
      </c>
    </row>
    <row r="64" spans="1:8" ht="26.4" x14ac:dyDescent="0.3">
      <c r="A64" s="5" t="s">
        <v>198</v>
      </c>
      <c r="B64" s="25" t="s">
        <v>156</v>
      </c>
      <c r="C64" s="5" t="s">
        <v>0</v>
      </c>
      <c r="D64" s="5" t="s">
        <v>226</v>
      </c>
      <c r="E64" s="3">
        <v>24</v>
      </c>
      <c r="F64" s="10"/>
      <c r="G64" s="10"/>
      <c r="H64" s="8" t="s">
        <v>211</v>
      </c>
    </row>
    <row r="65" spans="1:8" ht="52.8" x14ac:dyDescent="0.3">
      <c r="A65" s="5" t="s">
        <v>199</v>
      </c>
      <c r="B65" s="4" t="s">
        <v>47</v>
      </c>
      <c r="C65" s="5" t="s">
        <v>2</v>
      </c>
      <c r="D65" s="5" t="s">
        <v>112</v>
      </c>
      <c r="E65" s="3">
        <v>51.38</v>
      </c>
      <c r="F65" s="10"/>
      <c r="G65" s="10"/>
      <c r="H65" s="17" t="s">
        <v>227</v>
      </c>
    </row>
    <row r="66" spans="1:8" ht="52.8" x14ac:dyDescent="0.3">
      <c r="A66" s="5" t="s">
        <v>200</v>
      </c>
      <c r="B66" s="25" t="s">
        <v>48</v>
      </c>
      <c r="C66" s="5" t="s">
        <v>2</v>
      </c>
      <c r="D66" s="5" t="s">
        <v>112</v>
      </c>
      <c r="E66" s="3">
        <v>51.38</v>
      </c>
      <c r="F66" s="10"/>
      <c r="G66" s="10"/>
      <c r="H66" s="17" t="s">
        <v>228</v>
      </c>
    </row>
    <row r="67" spans="1:8" ht="26.4" x14ac:dyDescent="0.3">
      <c r="A67" s="5" t="s">
        <v>201</v>
      </c>
      <c r="B67" s="25" t="s">
        <v>157</v>
      </c>
      <c r="C67" s="6" t="s">
        <v>0</v>
      </c>
      <c r="D67" s="6" t="s">
        <v>121</v>
      </c>
      <c r="E67" s="3">
        <v>9</v>
      </c>
      <c r="F67" s="10"/>
      <c r="G67" s="10"/>
      <c r="H67" s="8" t="s">
        <v>212</v>
      </c>
    </row>
    <row r="68" spans="1:8" x14ac:dyDescent="0.3">
      <c r="A68" s="5"/>
      <c r="B68" s="11" t="s">
        <v>7</v>
      </c>
      <c r="C68" s="5"/>
      <c r="D68" s="5"/>
      <c r="E68" s="6"/>
      <c r="F68" s="12">
        <f>SUM(F55:F67)</f>
        <v>0</v>
      </c>
      <c r="G68" s="39"/>
      <c r="H68" s="13"/>
    </row>
    <row r="69" spans="1:8" x14ac:dyDescent="0.3">
      <c r="A69" s="1" t="s">
        <v>202</v>
      </c>
      <c r="B69" s="113" t="s">
        <v>49</v>
      </c>
      <c r="C69" s="114"/>
      <c r="D69" s="114"/>
      <c r="E69" s="114"/>
      <c r="F69" s="114"/>
      <c r="G69" s="114"/>
      <c r="H69" s="115"/>
    </row>
    <row r="70" spans="1:8" ht="52.8" x14ac:dyDescent="0.3">
      <c r="A70" s="5" t="s">
        <v>203</v>
      </c>
      <c r="B70" s="25" t="s">
        <v>158</v>
      </c>
      <c r="C70" s="5" t="s">
        <v>0</v>
      </c>
      <c r="D70" s="5" t="s">
        <v>229</v>
      </c>
      <c r="E70" s="3">
        <v>11</v>
      </c>
      <c r="F70" s="10"/>
      <c r="G70" s="10"/>
      <c r="H70" s="17" t="s">
        <v>245</v>
      </c>
    </row>
    <row r="71" spans="1:8" ht="52.8" x14ac:dyDescent="0.3">
      <c r="A71" s="5" t="s">
        <v>204</v>
      </c>
      <c r="B71" s="25" t="s">
        <v>159</v>
      </c>
      <c r="C71" s="5" t="s">
        <v>0</v>
      </c>
      <c r="D71" s="5" t="s">
        <v>112</v>
      </c>
      <c r="E71" s="3">
        <v>9</v>
      </c>
      <c r="F71" s="10"/>
      <c r="G71" s="10"/>
      <c r="H71" s="17" t="s">
        <v>230</v>
      </c>
    </row>
    <row r="72" spans="1:8" x14ac:dyDescent="0.3">
      <c r="A72" s="5"/>
      <c r="B72" s="11" t="s">
        <v>7</v>
      </c>
      <c r="C72" s="5"/>
      <c r="D72" s="5"/>
      <c r="E72" s="5"/>
      <c r="F72" s="12">
        <f>SUM(F70:F71)</f>
        <v>0</v>
      </c>
      <c r="G72" s="39"/>
      <c r="H72" s="13"/>
    </row>
    <row r="73" spans="1:8" x14ac:dyDescent="0.3">
      <c r="A73" s="117" t="s">
        <v>249</v>
      </c>
      <c r="B73" s="118"/>
      <c r="C73" s="118"/>
      <c r="D73" s="118"/>
      <c r="E73" s="118"/>
      <c r="F73" s="118"/>
      <c r="G73" s="118"/>
      <c r="H73" s="119"/>
    </row>
    <row r="74" spans="1:8" x14ac:dyDescent="0.3">
      <c r="A74" s="7" t="s">
        <v>108</v>
      </c>
      <c r="B74" s="116" t="s">
        <v>52</v>
      </c>
      <c r="C74" s="116"/>
      <c r="D74" s="116"/>
      <c r="E74" s="116"/>
      <c r="F74" s="116"/>
      <c r="G74" s="116"/>
      <c r="H74" s="116"/>
    </row>
    <row r="75" spans="1:8" ht="92.4" x14ac:dyDescent="0.3">
      <c r="A75" s="7" t="s">
        <v>74</v>
      </c>
      <c r="B75" s="33" t="s">
        <v>160</v>
      </c>
      <c r="C75" s="6" t="s">
        <v>2</v>
      </c>
      <c r="D75" s="6" t="s">
        <v>112</v>
      </c>
      <c r="E75" s="3">
        <v>120.12</v>
      </c>
      <c r="F75" s="10"/>
      <c r="G75" s="10"/>
      <c r="H75" s="8" t="s">
        <v>206</v>
      </c>
    </row>
    <row r="76" spans="1:8" ht="52.8" x14ac:dyDescent="0.3">
      <c r="A76" s="6" t="s">
        <v>75</v>
      </c>
      <c r="B76" s="25" t="s">
        <v>161</v>
      </c>
      <c r="C76" s="6" t="s">
        <v>4</v>
      </c>
      <c r="D76" s="6" t="s">
        <v>112</v>
      </c>
      <c r="E76" s="3">
        <v>48</v>
      </c>
      <c r="F76" s="10"/>
      <c r="G76" s="10"/>
      <c r="H76" s="8" t="s">
        <v>123</v>
      </c>
    </row>
    <row r="77" spans="1:8" x14ac:dyDescent="0.3">
      <c r="A77" s="6" t="s">
        <v>76</v>
      </c>
      <c r="B77" s="19" t="s">
        <v>53</v>
      </c>
      <c r="C77" s="6" t="s">
        <v>4</v>
      </c>
      <c r="D77" s="6" t="s">
        <v>112</v>
      </c>
      <c r="E77" s="3">
        <v>39.380000000000003</v>
      </c>
      <c r="F77" s="10"/>
      <c r="G77" s="10"/>
      <c r="H77" s="106" t="s">
        <v>206</v>
      </c>
    </row>
    <row r="78" spans="1:8" ht="26.4" x14ac:dyDescent="0.3">
      <c r="A78" s="6" t="s">
        <v>77</v>
      </c>
      <c r="B78" s="25" t="s">
        <v>54</v>
      </c>
      <c r="C78" s="6" t="s">
        <v>4</v>
      </c>
      <c r="D78" s="6" t="s">
        <v>112</v>
      </c>
      <c r="E78" s="3">
        <v>19.100000000000001</v>
      </c>
      <c r="F78" s="10"/>
      <c r="G78" s="10"/>
      <c r="H78" s="106"/>
    </row>
    <row r="79" spans="1:8" x14ac:dyDescent="0.3">
      <c r="A79" s="6" t="s">
        <v>78</v>
      </c>
      <c r="B79" s="19" t="s">
        <v>47</v>
      </c>
      <c r="C79" s="6" t="s">
        <v>2</v>
      </c>
      <c r="D79" s="6" t="s">
        <v>112</v>
      </c>
      <c r="E79" s="3">
        <v>6.89</v>
      </c>
      <c r="F79" s="10"/>
      <c r="G79" s="10"/>
      <c r="H79" s="106"/>
    </row>
    <row r="80" spans="1:8" ht="26.4" x14ac:dyDescent="0.3">
      <c r="A80" s="6" t="s">
        <v>79</v>
      </c>
      <c r="B80" s="25" t="s">
        <v>213</v>
      </c>
      <c r="C80" s="6" t="s">
        <v>14</v>
      </c>
      <c r="D80" s="6" t="s">
        <v>112</v>
      </c>
      <c r="E80" s="3">
        <v>12</v>
      </c>
      <c r="F80" s="10"/>
      <c r="G80" s="10"/>
      <c r="H80" s="106"/>
    </row>
    <row r="81" spans="1:8" ht="26.4" x14ac:dyDescent="0.3">
      <c r="A81" s="6" t="s">
        <v>80</v>
      </c>
      <c r="B81" s="25" t="s">
        <v>162</v>
      </c>
      <c r="C81" s="6" t="s">
        <v>2</v>
      </c>
      <c r="D81" s="6" t="s">
        <v>112</v>
      </c>
      <c r="E81" s="3">
        <v>35.6</v>
      </c>
      <c r="F81" s="10"/>
      <c r="G81" s="10"/>
      <c r="H81" s="106"/>
    </row>
    <row r="82" spans="1:8" ht="26.4" x14ac:dyDescent="0.3">
      <c r="A82" s="6" t="s">
        <v>81</v>
      </c>
      <c r="B82" s="25" t="s">
        <v>163</v>
      </c>
      <c r="C82" s="6" t="s">
        <v>2</v>
      </c>
      <c r="D82" s="6" t="s">
        <v>112</v>
      </c>
      <c r="E82" s="3">
        <v>46.4</v>
      </c>
      <c r="F82" s="10"/>
      <c r="G82" s="10"/>
      <c r="H82" s="106"/>
    </row>
    <row r="83" spans="1:8" ht="39.6" x14ac:dyDescent="0.3">
      <c r="A83" s="6" t="s">
        <v>166</v>
      </c>
      <c r="B83" s="4" t="s">
        <v>164</v>
      </c>
      <c r="C83" s="6" t="s">
        <v>2</v>
      </c>
      <c r="D83" s="6" t="s">
        <v>112</v>
      </c>
      <c r="E83" s="3">
        <v>46.4</v>
      </c>
      <c r="F83" s="10"/>
      <c r="G83" s="10"/>
      <c r="H83" s="17" t="s">
        <v>210</v>
      </c>
    </row>
    <row r="84" spans="1:8" ht="39.6" x14ac:dyDescent="0.3">
      <c r="A84" s="6" t="s">
        <v>167</v>
      </c>
      <c r="B84" s="25" t="s">
        <v>165</v>
      </c>
      <c r="C84" s="6" t="s">
        <v>2</v>
      </c>
      <c r="D84" s="6" t="s">
        <v>112</v>
      </c>
      <c r="E84" s="3">
        <v>46.4</v>
      </c>
      <c r="F84" s="10"/>
      <c r="G84" s="10"/>
      <c r="H84" s="17" t="s">
        <v>246</v>
      </c>
    </row>
    <row r="85" spans="1:8" x14ac:dyDescent="0.3">
      <c r="A85" s="6"/>
      <c r="B85" s="26" t="s">
        <v>7</v>
      </c>
      <c r="C85" s="28"/>
      <c r="D85" s="28"/>
      <c r="E85" s="28"/>
      <c r="F85" s="31">
        <f>SUM(F75:F84)</f>
        <v>0</v>
      </c>
      <c r="G85" s="41"/>
      <c r="H85" s="13"/>
    </row>
    <row r="86" spans="1:8" ht="25.5" customHeight="1" x14ac:dyDescent="0.3">
      <c r="A86" s="7" t="s">
        <v>82</v>
      </c>
      <c r="B86" s="116" t="s">
        <v>128</v>
      </c>
      <c r="C86" s="116"/>
      <c r="D86" s="116"/>
      <c r="E86" s="116"/>
      <c r="F86" s="116"/>
      <c r="G86" s="116"/>
      <c r="H86" s="116"/>
    </row>
    <row r="87" spans="1:8" ht="39.6" x14ac:dyDescent="0.3">
      <c r="A87" s="6" t="s">
        <v>83</v>
      </c>
      <c r="B87" s="25" t="s">
        <v>55</v>
      </c>
      <c r="C87" s="6" t="s">
        <v>4</v>
      </c>
      <c r="D87" s="6" t="s">
        <v>214</v>
      </c>
      <c r="E87" s="3">
        <v>163.12</v>
      </c>
      <c r="F87" s="10"/>
      <c r="G87" s="10"/>
      <c r="H87" s="8" t="s">
        <v>217</v>
      </c>
    </row>
    <row r="88" spans="1:8" ht="52.8" x14ac:dyDescent="0.3">
      <c r="A88" s="6" t="s">
        <v>84</v>
      </c>
      <c r="B88" s="25" t="s">
        <v>231</v>
      </c>
      <c r="C88" s="6" t="s">
        <v>2</v>
      </c>
      <c r="D88" s="6" t="s">
        <v>232</v>
      </c>
      <c r="E88" s="3">
        <v>6.89</v>
      </c>
      <c r="F88" s="10"/>
      <c r="G88" s="10"/>
      <c r="H88" s="17" t="s">
        <v>233</v>
      </c>
    </row>
    <row r="89" spans="1:8" ht="39.6" x14ac:dyDescent="0.3">
      <c r="A89" s="6" t="s">
        <v>85</v>
      </c>
      <c r="B89" s="25" t="s">
        <v>56</v>
      </c>
      <c r="C89" s="6" t="s">
        <v>2</v>
      </c>
      <c r="D89" s="6" t="s">
        <v>114</v>
      </c>
      <c r="E89" s="3">
        <v>50.59</v>
      </c>
      <c r="F89" s="10"/>
      <c r="G89" s="10"/>
      <c r="H89" s="8" t="s">
        <v>207</v>
      </c>
    </row>
    <row r="90" spans="1:8" ht="36.75" customHeight="1" x14ac:dyDescent="0.3">
      <c r="A90" s="6" t="s">
        <v>86</v>
      </c>
      <c r="B90" s="25" t="s">
        <v>57</v>
      </c>
      <c r="C90" s="6" t="s">
        <v>240</v>
      </c>
      <c r="D90" s="6" t="s">
        <v>114</v>
      </c>
      <c r="E90" s="3">
        <v>26.1</v>
      </c>
      <c r="F90" s="10"/>
      <c r="G90" s="10"/>
      <c r="H90" s="8" t="s">
        <v>207</v>
      </c>
    </row>
    <row r="91" spans="1:8" x14ac:dyDescent="0.3">
      <c r="A91" s="6" t="s">
        <v>87</v>
      </c>
      <c r="B91" s="19" t="s">
        <v>234</v>
      </c>
      <c r="C91" s="6" t="s">
        <v>2</v>
      </c>
      <c r="D91" s="6" t="s">
        <v>235</v>
      </c>
      <c r="E91" s="3">
        <v>42.94</v>
      </c>
      <c r="F91" s="10"/>
      <c r="G91" s="38"/>
      <c r="H91" s="21" t="s">
        <v>236</v>
      </c>
    </row>
    <row r="92" spans="1:8" ht="81.75" customHeight="1" x14ac:dyDescent="0.3">
      <c r="A92" s="6" t="s">
        <v>88</v>
      </c>
      <c r="B92" s="25" t="s">
        <v>58</v>
      </c>
      <c r="C92" s="6" t="s">
        <v>4</v>
      </c>
      <c r="D92" s="6" t="s">
        <v>112</v>
      </c>
      <c r="E92" s="3">
        <v>5</v>
      </c>
      <c r="F92" s="10"/>
      <c r="G92" s="10"/>
      <c r="H92" s="17" t="s">
        <v>247</v>
      </c>
    </row>
    <row r="93" spans="1:8" ht="39.6" x14ac:dyDescent="0.3">
      <c r="A93" s="6" t="s">
        <v>89</v>
      </c>
      <c r="B93" s="25" t="s">
        <v>168</v>
      </c>
      <c r="C93" s="6" t="s">
        <v>2</v>
      </c>
      <c r="D93" s="6" t="s">
        <v>112</v>
      </c>
      <c r="E93" s="3">
        <v>35.6</v>
      </c>
      <c r="F93" s="10"/>
      <c r="G93" s="10"/>
      <c r="H93" s="17" t="s">
        <v>210</v>
      </c>
    </row>
    <row r="94" spans="1:8" ht="52.8" x14ac:dyDescent="0.3">
      <c r="A94" s="6" t="s">
        <v>90</v>
      </c>
      <c r="B94" s="25" t="s">
        <v>169</v>
      </c>
      <c r="C94" s="6" t="s">
        <v>2</v>
      </c>
      <c r="D94" s="6" t="s">
        <v>112</v>
      </c>
      <c r="E94" s="3">
        <v>35.6</v>
      </c>
      <c r="F94" s="10"/>
      <c r="G94" s="10"/>
      <c r="H94" s="17" t="s">
        <v>248</v>
      </c>
    </row>
    <row r="95" spans="1:8" ht="39.6" x14ac:dyDescent="0.3">
      <c r="A95" s="6" t="s">
        <v>91</v>
      </c>
      <c r="B95" s="25" t="s">
        <v>215</v>
      </c>
      <c r="C95" s="6" t="s">
        <v>0</v>
      </c>
      <c r="D95" s="6" t="s">
        <v>237</v>
      </c>
      <c r="E95" s="3">
        <v>9</v>
      </c>
      <c r="F95" s="10"/>
      <c r="G95" s="10"/>
      <c r="H95" s="17" t="s">
        <v>216</v>
      </c>
    </row>
    <row r="96" spans="1:8" ht="66" x14ac:dyDescent="0.3">
      <c r="A96" s="6" t="s">
        <v>92</v>
      </c>
      <c r="B96" s="25" t="s">
        <v>170</v>
      </c>
      <c r="C96" s="6" t="s">
        <v>4</v>
      </c>
      <c r="D96" s="6" t="s">
        <v>237</v>
      </c>
      <c r="E96" s="3">
        <v>2.5</v>
      </c>
      <c r="F96" s="10"/>
      <c r="G96" s="36"/>
      <c r="H96" s="107" t="s">
        <v>238</v>
      </c>
    </row>
    <row r="97" spans="1:8" ht="52.8" x14ac:dyDescent="0.3">
      <c r="A97" s="6" t="s">
        <v>93</v>
      </c>
      <c r="B97" s="25" t="s">
        <v>171</v>
      </c>
      <c r="C97" s="6" t="s">
        <v>4</v>
      </c>
      <c r="D97" s="6" t="s">
        <v>237</v>
      </c>
      <c r="E97" s="3">
        <v>7</v>
      </c>
      <c r="F97" s="10"/>
      <c r="G97" s="37"/>
      <c r="H97" s="108"/>
    </row>
    <row r="98" spans="1:8" ht="66" x14ac:dyDescent="0.3">
      <c r="A98" s="6" t="s">
        <v>134</v>
      </c>
      <c r="B98" s="25" t="s">
        <v>172</v>
      </c>
      <c r="C98" s="6" t="s">
        <v>4</v>
      </c>
      <c r="D98" s="6" t="s">
        <v>237</v>
      </c>
      <c r="E98" s="3">
        <v>2</v>
      </c>
      <c r="F98" s="10"/>
      <c r="G98" s="37"/>
      <c r="H98" s="108"/>
    </row>
    <row r="99" spans="1:8" ht="66" x14ac:dyDescent="0.3">
      <c r="A99" s="6" t="s">
        <v>177</v>
      </c>
      <c r="B99" s="25" t="s">
        <v>173</v>
      </c>
      <c r="C99" s="6" t="s">
        <v>4</v>
      </c>
      <c r="D99" s="6" t="s">
        <v>237</v>
      </c>
      <c r="E99" s="3">
        <v>1</v>
      </c>
      <c r="F99" s="10"/>
      <c r="G99" s="37"/>
      <c r="H99" s="108"/>
    </row>
    <row r="100" spans="1:8" ht="66" x14ac:dyDescent="0.3">
      <c r="A100" s="6" t="s">
        <v>178</v>
      </c>
      <c r="B100" s="25" t="s">
        <v>174</v>
      </c>
      <c r="C100" s="6" t="s">
        <v>4</v>
      </c>
      <c r="D100" s="6" t="s">
        <v>237</v>
      </c>
      <c r="E100" s="3">
        <v>2.5</v>
      </c>
      <c r="F100" s="10"/>
      <c r="G100" s="38"/>
      <c r="H100" s="109"/>
    </row>
    <row r="101" spans="1:8" x14ac:dyDescent="0.3">
      <c r="A101" s="6"/>
      <c r="B101" s="26" t="s">
        <v>7</v>
      </c>
      <c r="C101" s="28"/>
      <c r="D101" s="28"/>
      <c r="E101" s="28"/>
      <c r="F101" s="32">
        <f>SUM(F87:F100)</f>
        <v>0</v>
      </c>
      <c r="G101" s="42"/>
      <c r="H101" s="13"/>
    </row>
    <row r="102" spans="1:8" x14ac:dyDescent="0.3">
      <c r="A102" s="18" t="s">
        <v>94</v>
      </c>
      <c r="B102" s="116" t="s">
        <v>59</v>
      </c>
      <c r="C102" s="116"/>
      <c r="D102" s="116"/>
      <c r="E102" s="116"/>
      <c r="F102" s="116"/>
      <c r="G102" s="116"/>
      <c r="H102" s="116"/>
    </row>
    <row r="103" spans="1:8" ht="26.4" x14ac:dyDescent="0.3">
      <c r="A103" s="6" t="s">
        <v>95</v>
      </c>
      <c r="B103" s="19" t="s">
        <v>60</v>
      </c>
      <c r="C103" s="6" t="s">
        <v>0</v>
      </c>
      <c r="D103" s="6" t="s">
        <v>116</v>
      </c>
      <c r="E103" s="3">
        <v>5</v>
      </c>
      <c r="F103" s="10"/>
      <c r="G103" s="10"/>
      <c r="H103" s="106" t="s">
        <v>239</v>
      </c>
    </row>
    <row r="104" spans="1:8" ht="26.4" x14ac:dyDescent="0.3">
      <c r="A104" s="6" t="s">
        <v>96</v>
      </c>
      <c r="B104" s="25" t="s">
        <v>61</v>
      </c>
      <c r="C104" s="6" t="s">
        <v>0</v>
      </c>
      <c r="D104" s="6" t="s">
        <v>116</v>
      </c>
      <c r="E104" s="3">
        <v>7</v>
      </c>
      <c r="F104" s="10"/>
      <c r="G104" s="10"/>
      <c r="H104" s="106"/>
    </row>
    <row r="105" spans="1:8" x14ac:dyDescent="0.3">
      <c r="A105" s="103"/>
      <c r="B105" s="11" t="s">
        <v>7</v>
      </c>
      <c r="C105" s="6"/>
      <c r="D105" s="6"/>
      <c r="E105" s="6"/>
      <c r="F105" s="22">
        <f>SUM(F103:F104)</f>
        <v>0</v>
      </c>
      <c r="G105" s="32"/>
      <c r="H105" s="103"/>
    </row>
    <row r="106" spans="1:8" x14ac:dyDescent="0.3">
      <c r="A106" s="104"/>
      <c r="B106" s="14" t="s">
        <v>97</v>
      </c>
      <c r="C106" s="5"/>
      <c r="D106" s="5"/>
      <c r="E106" s="5"/>
      <c r="F106" s="12">
        <f>+F13+F23+F26+F30+F33+F48+F53+F68+F72+F85+F101+F105+F39</f>
        <v>0</v>
      </c>
      <c r="G106" s="39"/>
      <c r="H106" s="104"/>
    </row>
    <row r="107" spans="1:8" x14ac:dyDescent="0.3">
      <c r="A107" s="104"/>
      <c r="B107" s="14" t="s">
        <v>98</v>
      </c>
      <c r="C107" s="1" t="s">
        <v>62</v>
      </c>
      <c r="D107" s="1"/>
      <c r="E107" s="23">
        <v>0.2</v>
      </c>
      <c r="F107" s="24">
        <f>+F106*E107</f>
        <v>0</v>
      </c>
      <c r="G107" s="43"/>
      <c r="H107" s="104"/>
    </row>
    <row r="108" spans="1:8" x14ac:dyDescent="0.3">
      <c r="A108" s="104"/>
      <c r="B108" s="14" t="s">
        <v>99</v>
      </c>
      <c r="C108" s="1" t="s">
        <v>62</v>
      </c>
      <c r="D108" s="1"/>
      <c r="E108" s="23">
        <v>0.05</v>
      </c>
      <c r="F108" s="12">
        <f>+F106*E108</f>
        <v>0</v>
      </c>
      <c r="G108" s="39"/>
      <c r="H108" s="104"/>
    </row>
    <row r="109" spans="1:8" x14ac:dyDescent="0.3">
      <c r="A109" s="104"/>
      <c r="B109" s="14" t="s">
        <v>100</v>
      </c>
      <c r="C109" s="1" t="s">
        <v>62</v>
      </c>
      <c r="D109" s="1"/>
      <c r="E109" s="23">
        <v>0.05</v>
      </c>
      <c r="F109" s="12">
        <f>+F106*E109</f>
        <v>0</v>
      </c>
      <c r="G109" s="39"/>
      <c r="H109" s="104"/>
    </row>
    <row r="110" spans="1:8" x14ac:dyDescent="0.3">
      <c r="A110" s="104"/>
      <c r="B110" s="14" t="s">
        <v>101</v>
      </c>
      <c r="C110" s="1" t="s">
        <v>62</v>
      </c>
      <c r="D110" s="1"/>
      <c r="E110" s="23">
        <v>0.19</v>
      </c>
      <c r="F110" s="12">
        <f>+F109*E110</f>
        <v>0</v>
      </c>
      <c r="G110" s="39"/>
      <c r="H110" s="104"/>
    </row>
    <row r="111" spans="1:8" x14ac:dyDescent="0.3">
      <c r="A111" s="104"/>
      <c r="B111" s="14" t="s">
        <v>102</v>
      </c>
      <c r="C111" s="5"/>
      <c r="D111" s="5"/>
      <c r="E111" s="5"/>
      <c r="F111" s="12">
        <f>SUM(F107:F110)</f>
        <v>0</v>
      </c>
      <c r="G111" s="39"/>
      <c r="H111" s="104"/>
    </row>
    <row r="112" spans="1:8" x14ac:dyDescent="0.3">
      <c r="A112" s="104"/>
      <c r="B112" s="4"/>
      <c r="C112" s="5"/>
      <c r="D112" s="5"/>
      <c r="E112" s="5"/>
      <c r="F112" s="4"/>
      <c r="G112" s="13"/>
      <c r="H112" s="104"/>
    </row>
    <row r="113" spans="1:8" x14ac:dyDescent="0.3">
      <c r="A113" s="105"/>
      <c r="B113" s="14" t="s">
        <v>103</v>
      </c>
      <c r="C113" s="5"/>
      <c r="D113" s="5"/>
      <c r="E113" s="5"/>
      <c r="F113" s="12">
        <f>+F106+F111</f>
        <v>0</v>
      </c>
      <c r="G113" s="44"/>
      <c r="H113" s="105"/>
    </row>
  </sheetData>
  <mergeCells count="27">
    <mergeCell ref="H50:H51"/>
    <mergeCell ref="B5:H5"/>
    <mergeCell ref="A1:H3"/>
    <mergeCell ref="B14:H14"/>
    <mergeCell ref="B15:H15"/>
    <mergeCell ref="B24:H24"/>
    <mergeCell ref="B31:H31"/>
    <mergeCell ref="B27:H27"/>
    <mergeCell ref="B34:H34"/>
    <mergeCell ref="H41:H47"/>
    <mergeCell ref="B40:H40"/>
    <mergeCell ref="B49:H49"/>
    <mergeCell ref="H6:H12"/>
    <mergeCell ref="H16:H22"/>
    <mergeCell ref="H28:H29"/>
    <mergeCell ref="H35:H38"/>
    <mergeCell ref="B54:H54"/>
    <mergeCell ref="B69:H69"/>
    <mergeCell ref="B74:H74"/>
    <mergeCell ref="B86:H86"/>
    <mergeCell ref="B102:H102"/>
    <mergeCell ref="A73:H73"/>
    <mergeCell ref="A105:A113"/>
    <mergeCell ref="H105:H113"/>
    <mergeCell ref="H103:H104"/>
    <mergeCell ref="H77:H82"/>
    <mergeCell ref="H96:H100"/>
  </mergeCells>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Boyaca (2)ESPECIFICACIONES TEC</vt:lpstr>
      <vt:lpstr>SANVICENTE</vt:lpstr>
      <vt:lpstr>EJEMPLO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Chavez Galeano</dc:creator>
  <cp:lastModifiedBy>Adriana Chavez Galeano</cp:lastModifiedBy>
  <cp:lastPrinted>2023-02-01T12:24:23Z</cp:lastPrinted>
  <dcterms:created xsi:type="dcterms:W3CDTF">2021-06-23T13:55:31Z</dcterms:created>
  <dcterms:modified xsi:type="dcterms:W3CDTF">2023-04-18T19:15:47Z</dcterms:modified>
</cp:coreProperties>
</file>